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is documentos\"/>
    </mc:Choice>
  </mc:AlternateContent>
  <bookViews>
    <workbookView xWindow="0" yWindow="0" windowWidth="28800" windowHeight="12405" tabRatio="706"/>
  </bookViews>
  <sheets>
    <sheet name="LIQUIDACION USP" sheetId="1" r:id="rId1"/>
    <sheet name="DIMENSIONES" sheetId="2" state="hidden" r:id="rId2"/>
    <sheet name="cc" sheetId="3" state="hidden" r:id="rId3"/>
  </sheets>
  <definedNames>
    <definedName name="_xlnm._FilterDatabase" localSheetId="2" hidden="1">cc!$A$1:$B$285</definedName>
    <definedName name="_xlnm.Print_Area" localSheetId="0">'LIQUIDACION USP'!$A$1:$L$88</definedName>
    <definedName name="Centro.de.costo">DIMENSIONES!$L$32:$L$434</definedName>
  </definedNames>
  <calcPr calcId="162913"/>
</workbook>
</file>

<file path=xl/calcChain.xml><?xml version="1.0" encoding="utf-8"?>
<calcChain xmlns="http://schemas.openxmlformats.org/spreadsheetml/2006/main">
  <c r="D256" i="3" l="1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K5" i="1"/>
  <c r="E73" i="1"/>
  <c r="L37" i="1"/>
  <c r="L69" i="1"/>
  <c r="E72" i="1" s="1"/>
  <c r="L54" i="1"/>
  <c r="D75" i="1"/>
  <c r="D74" i="1"/>
  <c r="D73" i="1"/>
  <c r="D72" i="1"/>
  <c r="E74" i="1" l="1"/>
  <c r="E75" i="1"/>
</calcChain>
</file>

<file path=xl/comments1.xml><?xml version="1.0" encoding="utf-8"?>
<comments xmlns="http://schemas.openxmlformats.org/spreadsheetml/2006/main">
  <authors>
    <author>UCSP</author>
    <author>Juan Canazas</author>
    <author>oparedes</author>
    <author>ddelajara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Colocar el numero de cheque o transferencia bancaria</t>
        </r>
      </text>
    </comment>
    <comment ref="J7" authorId="1" shapeId="0">
      <text>
        <r>
          <rPr>
            <sz val="8"/>
            <color indexed="81"/>
            <rFont val="Tahoma"/>
            <family val="2"/>
          </rPr>
          <t>Colocar el signo monetario de la moneda a liquidar.</t>
        </r>
      </text>
    </comment>
    <comment ref="K7" authorId="0" shapeId="0">
      <text>
        <r>
          <rPr>
            <b/>
            <sz val="8"/>
            <color indexed="81"/>
            <rFont val="Tahoma"/>
            <family val="2"/>
          </rPr>
          <t xml:space="preserve">Colocar el importe </t>
        </r>
        <r>
          <rPr>
            <b/>
            <u/>
            <sz val="8"/>
            <color indexed="10"/>
            <rFont val="Tahoma"/>
            <family val="2"/>
          </rPr>
          <t>solo si</t>
        </r>
        <r>
          <rPr>
            <b/>
            <sz val="8"/>
            <color indexed="81"/>
            <rFont val="Tahoma"/>
            <family val="2"/>
          </rPr>
          <t xml:space="preserve"> recibio cheque o transferencia bancaria</t>
        </r>
      </text>
    </comment>
    <comment ref="C11" authorId="2" shapeId="0">
      <text>
        <r>
          <rPr>
            <b/>
            <sz val="8"/>
            <color indexed="10"/>
            <rFont val="Tahoma"/>
            <family val="2"/>
          </rPr>
          <t>Presione para Seleccionar el Centro de Costo y dimension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3" shapeId="0">
      <text>
        <r>
          <rPr>
            <sz val="9"/>
            <color indexed="81"/>
            <rFont val="Tahoma"/>
            <family val="2"/>
          </rPr>
          <t xml:space="preserve">MARCAR CON UNA X
</t>
        </r>
      </text>
    </comment>
    <comment ref="G18" authorId="3" shapeId="0">
      <text>
        <r>
          <rPr>
            <sz val="9"/>
            <color indexed="81"/>
            <rFont val="Tahoma"/>
            <family val="2"/>
          </rPr>
          <t xml:space="preserve">MARCAR CON UNA X
</t>
        </r>
      </text>
    </comment>
  </commentList>
</comments>
</file>

<file path=xl/sharedStrings.xml><?xml version="1.0" encoding="utf-8"?>
<sst xmlns="http://schemas.openxmlformats.org/spreadsheetml/2006/main" count="939" uniqueCount="694">
  <si>
    <t>Documento</t>
  </si>
  <si>
    <t>Nº de dcto</t>
  </si>
  <si>
    <t>Proveedor</t>
  </si>
  <si>
    <t>Importe</t>
  </si>
  <si>
    <t xml:space="preserve">SUBTOTAL </t>
  </si>
  <si>
    <t>RESUMEN</t>
  </si>
  <si>
    <t>Total gastos</t>
  </si>
  <si>
    <t>Total dinero a rendir</t>
  </si>
  <si>
    <t>Total dinero a depositar</t>
  </si>
  <si>
    <t>Total dinero a Reembolsar</t>
  </si>
  <si>
    <t>Vº Bº Contador</t>
  </si>
  <si>
    <t>Concepto</t>
  </si>
  <si>
    <t>Vº Bº Jefe de Area</t>
  </si>
  <si>
    <t>S/.</t>
  </si>
  <si>
    <t>B.- Alimentación, atenciones oficiales, obsequios, etc.</t>
  </si>
  <si>
    <t>AQUÍ SELECCIONAR EL CENTRO DE COSTO A AFECTAR</t>
  </si>
  <si>
    <t>Fecha</t>
  </si>
  <si>
    <t>Nº CHEQUE / ORDEN DE GIRO:</t>
  </si>
  <si>
    <t>II. GASTOS VARIOS (SIN DOCUMENTACIÓN SUSTENTATORIA)</t>
  </si>
  <si>
    <t>Nombre a quien se realizó el abono:</t>
  </si>
  <si>
    <t>Usuario</t>
  </si>
  <si>
    <t>Fecha de liquidación:</t>
  </si>
  <si>
    <t>Importe a liquidar:</t>
  </si>
  <si>
    <t>BANCO:</t>
  </si>
  <si>
    <t>LIQUIDACION DE GASTOS DE DINERO ENTREGADO Y/O REEMBOLSOS</t>
  </si>
  <si>
    <t>* El presente documento tiene carácter de declaración jurada, por favor adjunte toda la documentación de manera detallada.</t>
  </si>
  <si>
    <t>VºBº Jefe del área</t>
  </si>
  <si>
    <t>VºBº Contador</t>
  </si>
  <si>
    <t>I.- DETALLE DE GASTOS REALIZADOS (CON DOCUMENTACIÓN SUSTENTATORIA)</t>
  </si>
  <si>
    <t>Centro a Liquidar:</t>
  </si>
  <si>
    <t>Otro Centro:</t>
  </si>
  <si>
    <t>*No modifique los recuadros sombreados de negro.</t>
  </si>
  <si>
    <t>Motivo del gasto (breve descripción):</t>
  </si>
  <si>
    <t>Cheque</t>
  </si>
  <si>
    <t>Transferencia</t>
  </si>
  <si>
    <t>CUENTA NRO:</t>
  </si>
  <si>
    <t>Nombre de la persona a Reembolsar:</t>
  </si>
  <si>
    <t>Seleccione el centro de costo al que pertenece el gasto:</t>
  </si>
  <si>
    <t>*Si tuviera dinero por depositar, hágalo en cualquiera de las siguientes cuentas corrientes bancarias:</t>
  </si>
  <si>
    <t>A.- Gastos por Adquisiciones (todo tipo de materiales)</t>
  </si>
  <si>
    <t>En caso solicite reembolso: ¿Desea cheque o transferencia?</t>
  </si>
  <si>
    <t>A.- Movilidades, pago a entidades del Estado, trámites legales, etc.</t>
  </si>
  <si>
    <r>
      <rPr>
        <b/>
        <vertAlign val="superscript"/>
        <sz val="8"/>
        <color indexed="10"/>
        <rFont val="Calibri"/>
        <family val="2"/>
      </rPr>
      <t>1</t>
    </r>
    <r>
      <rPr>
        <b/>
        <sz val="8"/>
        <color indexed="10"/>
        <rFont val="Calibri"/>
        <family val="2"/>
      </rPr>
      <t xml:space="preserve"> NOTA IMPORTANTE: En caso sea el jefe del área, el usuario del presente documento, omitir la primera firma.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</si>
  <si>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>Usuario</t>
    </r>
  </si>
  <si>
    <t>RUC UCSP: 20327998413</t>
  </si>
  <si>
    <t>BCP MN: 215-1106015-0-85, BCP ME: 215-1063974-1-37, BBVA MN 0011-0239-0100015005, BBVA ME 011-0239-0100015013.</t>
  </si>
  <si>
    <t>AQUÍ SELECCIONAR LA DIMENSION A AFECTAR</t>
  </si>
  <si>
    <t>03.01.01.01.01  VICERRECTORADO ACADÉMICO</t>
  </si>
  <si>
    <t>03.01.01.01.02  DIRECCION DE GESTIÓN ACADÉMICA</t>
  </si>
  <si>
    <t>03.01.01.01.03  DIRECCION DE DESARROLLO DOCENTE</t>
  </si>
  <si>
    <t>03.01.01.01.04  PROGRAMA DE INCORPORACION DOCENTE DE ESTUDIANTES - PIDE</t>
  </si>
  <si>
    <t>03.01.02.01.01  GESTION ADMINISTRATIVA DCEE</t>
  </si>
  <si>
    <t>03.01.02.02.01  ESCUELA DE ADMINISTRACIÓN DE NEGOCIOS</t>
  </si>
  <si>
    <t>03.01.02.02.02  ESCUELA DE CONTABILIDAD</t>
  </si>
  <si>
    <t>03.01.02.03.01  GESTION ADMINISTRATIVA POSTGRADO CEE</t>
  </si>
  <si>
    <t>03.01.02.04.01  GESTION ADMINISTRATIVA INVESTIGACION CEE</t>
  </si>
  <si>
    <t xml:space="preserve">03.01.02.04.02  CENTRO DE ESTUDIOS PARA LA ECONOMIA Y LA EMPRESA </t>
  </si>
  <si>
    <t>03.01.02.05.01  GESTION ADMINISTRATIVA SERVICIO Y PROYECCION A LA SOCIEDAD</t>
  </si>
  <si>
    <t>03.01.02.05.03  PROYECTOS SOLIDARIOS</t>
  </si>
  <si>
    <t>03.01.02.05.04  SERVICIOS A TERCEROS</t>
  </si>
  <si>
    <t>03.01.02.05.05  DEBATE PUBLICO</t>
  </si>
  <si>
    <t>03.01.03.01.01  GESTION ADMINISTRATIVA DDCP</t>
  </si>
  <si>
    <t>03.01.03.02.01  ESCUELA DE DERECHO</t>
  </si>
  <si>
    <t>03.01.03.03.01  GESTION ADMINISTRATIVA POSTGRADO CP</t>
  </si>
  <si>
    <t>03.01.03.04.01  GESTION ADMINISTRATIVA INVESTIGACION CP</t>
  </si>
  <si>
    <t>03.01.03.04.02  CENTRO DE GOBIERNO JLBYR</t>
  </si>
  <si>
    <t>03.01.03.05.01  GESTION ADMINISTRATIVA SERVICIO Y PROYECCION A LA SOCIEDAD</t>
  </si>
  <si>
    <t>03.01.03.05.02  FORMACION CONTINUA DDCP</t>
  </si>
  <si>
    <t>03.01.03.05.03  PROYECTOS SOLIDARIOS</t>
  </si>
  <si>
    <t>03.01.03.05.04  SERVICIOS A TERCEROS</t>
  </si>
  <si>
    <t>03.01.03.05.05  DEBATE PUBLICO</t>
  </si>
  <si>
    <t>03.01.04.01.01  GESTION ADMINISTRATIVA DCC</t>
  </si>
  <si>
    <t>03.01.04.02.01  ESCUELA DE CIENCIA DE LA COMPUTACIÓN</t>
  </si>
  <si>
    <t>03.01.04.03.01  GESTION ADMINISTRATIVA POSTGRADO CC</t>
  </si>
  <si>
    <t>03.01.04.03.02  234-FONDECYT MAESTRIA EN CIENCIA DE LA COMPUTACION</t>
  </si>
  <si>
    <t>03.01.04.04.01  GESTION ADMINISTRATIVA INVESTIGACION CC</t>
  </si>
  <si>
    <t>03.01.04.04.02  CENTRO DE INV. EN CIENCIAS DE LA COMPUTACION</t>
  </si>
  <si>
    <t>03.01.04.04.03  034-FONDECYT ANALISIS DE DATOS MASIVOS EN REDES SOCIALES</t>
  </si>
  <si>
    <t>03.01.04.04.04  038-FONDECYT RECONST Y MODELADO 3D DE MAQUINARIA PESADA</t>
  </si>
  <si>
    <t>03.01.04.05.01  GESTION ADMINISTRATIVA SERVICIO Y PROYECCION A LA SOCIEDAD</t>
  </si>
  <si>
    <t>03.01.04.05.02  FORMACION CONTINUA DCC</t>
  </si>
  <si>
    <t>03.01.04.05.03  PROYECTOS SOLIDARIOS</t>
  </si>
  <si>
    <t>03.01.04.05.04  SERVICIOS A TERCEROS</t>
  </si>
  <si>
    <t>03.01.04.05.05  DEBATE PUBLICO</t>
  </si>
  <si>
    <t>03.01.05.01.01  GESTION ADMINISTRATIVA DII</t>
  </si>
  <si>
    <t>03.01.05.02.01  ESCUELA DE INGENIERIA INDUSTRIAL</t>
  </si>
  <si>
    <t>03.01.05.03.01  GESTION ADMINISTRATIVA POSTGRADO II</t>
  </si>
  <si>
    <t>03.01.05.04.01  GESTION ADMINISTRATIVA INVESTIGACION II</t>
  </si>
  <si>
    <t>03.01.05.04.02  INSTITUTO DE ENERGIA Y MEDIO AMBIENTE</t>
  </si>
  <si>
    <t>03.01.05.04.03  121-FAB. DE GEOPOLIMEROS A PARTIR DE CENIZAS VOLCANICAS</t>
  </si>
  <si>
    <t>03.01.05.04.04  162-FONDECYT VALORIZACION DE LOS DESECHOS PLASTICOS</t>
  </si>
  <si>
    <t>03.01.05.04.05  40-FONDECYT CUERO RECONSTITUIDO</t>
  </si>
  <si>
    <t>03.01.05.05.01  GESTION ADMINISTRATIVA SERVICIO Y PROYECCION A LA SOCIEDAD</t>
  </si>
  <si>
    <t>03.01.05.05.02  FORMACION CONTINUA DII</t>
  </si>
  <si>
    <t>03.01.05.05.03  PROYECTOS SOLIDARIOS</t>
  </si>
  <si>
    <t>03.01.05.05.04  SERVICIOS A TERCEROS</t>
  </si>
  <si>
    <t>03.01.05.05.05  DEBATE PUBLICO</t>
  </si>
  <si>
    <t>03.01.06.01.01  GESTION ADMINISTRATIVA DIE</t>
  </si>
  <si>
    <t>03.01.06.02.01  ESCUELA INGENIERIA ELECTRÓNICA Y TELECOMUNICACIONES</t>
  </si>
  <si>
    <t>03.01.06.03.01  GESTION ADMINISTRATIVA POSTGRADO IE</t>
  </si>
  <si>
    <t>03.01.06.04.01  GESTION ADMINISTRATIVA INVESTIGACION IE</t>
  </si>
  <si>
    <t>03.01.06.04.02  CENTRO DE INV. EN ING. ELECTRONICA Y TELECOMUNICACIONES</t>
  </si>
  <si>
    <t>03.01.06.04.03  004-FONDECYT EVAL.DEL COMPORT.DE UNA SOLUCION CON AGENTE MACROCICLICO</t>
  </si>
  <si>
    <t>03.01.06.04.04  017-FONDECYT DESARROLLO TECNOLOGICO DE GANADO LECHERO</t>
  </si>
  <si>
    <t>03.01.06.04.05  035-FONDECYT BCP DISEÑO E IMPLEMENT. DE UN SISTEMA DE DETECCION DE CANCER</t>
  </si>
  <si>
    <t>03.01.06.04.06  025-FONDECYT DES. DE TEC. DE SENSORES DE FERTILIZANTES EN AGRICULTURA</t>
  </si>
  <si>
    <t>03.01.06.04.07  116-FONDECYT PROTITPO DE SENSOR ELECTROMAGNETICO</t>
  </si>
  <si>
    <t>03.01.06.05.01  GESTION ADMINISTRATIVA SERVICIO Y PROYECCION A LA SOCIEDAD</t>
  </si>
  <si>
    <t>03.01.06.05.02  FORMACION CONTINUA DIEE</t>
  </si>
  <si>
    <t>03.01.06.05.03  PROYECTOS SOLIDARIOS</t>
  </si>
  <si>
    <t>03.01.06.05.04  SERVICIOS A TERCEROS</t>
  </si>
  <si>
    <t>03.01.06.05.05  DEBATE PUBLICO</t>
  </si>
  <si>
    <t>03.01.07.01.01  GESTION ADMINISTRATIVA DIC</t>
  </si>
  <si>
    <t>03.01.07.02.01  ESCUELA DE INGENIERIA CIVIL</t>
  </si>
  <si>
    <t>03.01.07.03.01  GESTION ADMINISTRATIVA POSTGRADO IC</t>
  </si>
  <si>
    <t>03.01.07.04.01  GESTION ADMINISTRATIVA INVESTIGACION IC</t>
  </si>
  <si>
    <t>03.01.07.05.01  GESTION ADMINISTRATIVA SERVICIO Y PROYECCION A LA SOCIEDAD</t>
  </si>
  <si>
    <t>03.01.07.05.02  FORMACION CONTINUA DIC</t>
  </si>
  <si>
    <t>03.01.07.05.03  CENTRO DE GESTION DE PROYECTOS E INFRAESTRUCTURA</t>
  </si>
  <si>
    <t>03.01.07.05.04  PROYECTOS SOLIDARIOS</t>
  </si>
  <si>
    <t>03.01.07.05.05  SERVICIOS A TERCEROS</t>
  </si>
  <si>
    <t>03.01.07.05.06  DEBATE PUBLICO</t>
  </si>
  <si>
    <t>03.01.08.01.01  GESTION ADMINISTRATIVA DP</t>
  </si>
  <si>
    <t>03.01.08.02.01  ESCUELA DE PSICOLOGÍA</t>
  </si>
  <si>
    <t>03.01.08.03.01  GESTION ADMINISTRATIVA POSTGRADO PS</t>
  </si>
  <si>
    <t>03.01.08.04.01  GESTION ADMINISTRATIVA INVESTIGACION PS</t>
  </si>
  <si>
    <t>03.01.08.04.02  CENTRO DE INVESTIGACION EN PSICOLOGIA</t>
  </si>
  <si>
    <t>03.01.08.04.03  103-FONDECYT IDENT. DE PATRONES DE CONECTIVIDAD CEREBRAL</t>
  </si>
  <si>
    <t>03.01.08.05.01  GESTION ADMINISTRATIVA SERVICIO Y PROYECCION A LA SOCIEDAD</t>
  </si>
  <si>
    <t>03.01.08.05.02  FORMACION CONTINUA DP</t>
  </si>
  <si>
    <t>03.01.08.05.03  PROYECTOS SOLIDARIOS</t>
  </si>
  <si>
    <t>03.01.08.05.04  SERVICIOS A TERCEROS</t>
  </si>
  <si>
    <t>03.01.08.05.05  DEBATE PUBLICO</t>
  </si>
  <si>
    <t>03.01.09.01.01  GESTION ADMINISTRATIVA DE</t>
  </si>
  <si>
    <t>03.01.09.02.01  ESCUELA DE EDUCACIÓN</t>
  </si>
  <si>
    <t>03.01.09.02.02  SEGUNDA ESPECIALIDAD</t>
  </si>
  <si>
    <t>03.01.09.03.01  GESTION ADMINISTRATIVA POSTGRADO ED</t>
  </si>
  <si>
    <t>03.01.09.03.02  DIPLOMADO EN GESTION EDUCATIVA</t>
  </si>
  <si>
    <t>03.01.09.04.01  GESTION ADMINISTRATIVA INVESTIGACION ED</t>
  </si>
  <si>
    <t>03.01.09.05.01  GESTION ADMINISTRATIVA SERVICIO Y PROYECCION A LA SOCIEDAD</t>
  </si>
  <si>
    <t>03.01.09.05.02  FORMACION CONTINUA DE</t>
  </si>
  <si>
    <t>03.01.09.05.03  PROYECTOS SOLIDARIOS</t>
  </si>
  <si>
    <t>03.01.09.05.04  CENTRO DE DESARROLLO PARA LA EDUCACION</t>
  </si>
  <si>
    <t>03.01.09.05.05  SERVICIOS A TERCEROS</t>
  </si>
  <si>
    <t>03.01.09.05.06  DEBATE PUBLICO</t>
  </si>
  <si>
    <t>03.01.10.01.01  GESTION ADMINISTRATIVA DCS</t>
  </si>
  <si>
    <t>03.01.10.02.01  MEDICINA HUMANA</t>
  </si>
  <si>
    <t>03.01.10.03.01  GESTION ADMINISTRATIVA POSTGRADO CS</t>
  </si>
  <si>
    <t>03.01.10.04.01  GESTION ADMINISTRATIVA INVESTIGACION CS</t>
  </si>
  <si>
    <t>03.01.10.05.01  GESTION ADMINISTRATIVA SERVICIO Y PROYECCION A LA SOCIEDAD</t>
  </si>
  <si>
    <t>03.01.10.05.02  FORMACION CONTINUA DCS</t>
  </si>
  <si>
    <t>03.01.10.05.03  PROYECTOS SOLIDARIOS</t>
  </si>
  <si>
    <t>03.01.10.05.04  SERVICIOS A TERCEROS</t>
  </si>
  <si>
    <t>03.01.10.05.05  DEBATE PUBLICO</t>
  </si>
  <si>
    <t>03.01.11.01.01  GESTION ADMINISTRATIVA DH</t>
  </si>
  <si>
    <t xml:space="preserve">03.01.11.02.01  ESCUELA </t>
  </si>
  <si>
    <t>03.01.11.03.01  GESTION ADMINISTRATIVA POSTGRADO HUM</t>
  </si>
  <si>
    <t>03.01.11.04.01  GESTION ADMINISTRATIVA INVESTIGACION HUM</t>
  </si>
  <si>
    <t>03.01.11.04.02  INSTITUTO PARA EL MATRIMONIO Y FAMILIA</t>
  </si>
  <si>
    <t>03.01.11.04.03  CENTRO DE PENSAMIENTO SOCIAL CATOLICO</t>
  </si>
  <si>
    <t>03.01.11.04.04  CENTRO DE ESTUDIOS PERUANOS</t>
  </si>
  <si>
    <t>03.01.11.05.01  GESTION ADMINISTRATIVA SERVICIO Y PROYECCION A LA SOCIEDAD</t>
  </si>
  <si>
    <t>03.01.11.05.02  FORMACION CONTINUA DH</t>
  </si>
  <si>
    <t>03.01.11.05.03  PROYECTOS SOLIDARIOS</t>
  </si>
  <si>
    <t>03.01.11.05.04  SERVICIOS A TERCEROS</t>
  </si>
  <si>
    <t>03.01.11.05.05  DEBATE PUBLICO</t>
  </si>
  <si>
    <t>03.01.12.01.01  GESTION ADMINISTRATIVA DME</t>
  </si>
  <si>
    <t>03.01.12.02.01  ESCUELA</t>
  </si>
  <si>
    <t>03.01.12.03.01  GESTION ADMINISTRATIVA POSTGRADO ME</t>
  </si>
  <si>
    <t>03.01.12.04.01  GESTION ADMINISTRATIVA INVESTIGACION ME</t>
  </si>
  <si>
    <t>03.01.12.05.01  GESTION ADMINISTRATIVA SERVICIO Y PROYECCION A LA SOCIEDAD</t>
  </si>
  <si>
    <t>03.01.12.05.02  FORMACION CONTINUA DME</t>
  </si>
  <si>
    <t>03.01.12.05.03  PROYECTOS SOLIDARIOS</t>
  </si>
  <si>
    <t>03.01.12.05.04  SERVICIOS A TERCEROS</t>
  </si>
  <si>
    <t>03.01.12.05.05  DEBATE PUBLICO</t>
  </si>
  <si>
    <t>03.01.13.01.01  GESTION ADMINISTRATIVA DCN</t>
  </si>
  <si>
    <t>03.01.13.02.01  ESCUELA</t>
  </si>
  <si>
    <t>03.01.13.03.01  GESTION ADMINISTRATIVA POSTGRADO CN</t>
  </si>
  <si>
    <t>03.01.13.04.01  GESTION ADMINISTRATIVA INVESTIGACION CN</t>
  </si>
  <si>
    <t>03.01.13.04.02  036-FONDECYT FAB. Y CARACT. CARBURO DE SILICIO</t>
  </si>
  <si>
    <t>03.01.13.04.03  117-FONDECYT VALORIZACION DE LA MADERA PERUANA</t>
  </si>
  <si>
    <t>03.01.13.04.04  106-FONDECYT SINT. Y CARACT. EST. MICRO. MECA. Y TERMO.</t>
  </si>
  <si>
    <t>03.01.13.04.05  189-FONDECYT IMPLEMENT. Y VALIDA. DE UN SISTEMA PROTOTIPO</t>
  </si>
  <si>
    <t>03.01.13.05.01  GESTION ADMINISTRATIVA SERVICIO Y PROYECCION A LA SOCIEDAD</t>
  </si>
  <si>
    <t>03.01.13.05.02  FORMACION CONTINUA DCN</t>
  </si>
  <si>
    <t>03.01.13.05.03  PROYECTOS SOLIDARIOS</t>
  </si>
  <si>
    <t>03.01.13.05.04  SERVICIOS A TERCEROS</t>
  </si>
  <si>
    <t>03.01.13.05.05  DEBATE PUBLICO</t>
  </si>
  <si>
    <t>03.02.01.01.01  RECTORADO</t>
  </si>
  <si>
    <t>03.02.01.01.02  SECRETARIA GENERAL</t>
  </si>
  <si>
    <t>03.02.01.01.03  ASESORIA LEGAL</t>
  </si>
  <si>
    <t>03.02.01.01.04  REGISTROS ACADEMICOS Y ARCHIVO CENTRAL</t>
  </si>
  <si>
    <t>03.03.01.01.01  PRORRECTORADO PARA EL DESARROLLO INSTITUCIONAL</t>
  </si>
  <si>
    <t>03.04.01.01.01  PRORRECTORADO PARA LA PERSONA Y LA CULTURA</t>
  </si>
  <si>
    <t>03.05.01.01.01  DIRECCION DE PREGRADO</t>
  </si>
  <si>
    <t>03.06.01.01.01  DIRECCION DE LA ESCUELA DE POSTGRADO</t>
  </si>
  <si>
    <t>03.07.01.01.01  DIRECCION DE INVESTIGACION</t>
  </si>
  <si>
    <t>03.07.01.01.02  037-FONDECYT DES. DE UN PROCESO DE TRATAMIENTO DE EFLUENTES DE CURTIEMBRES</t>
  </si>
  <si>
    <t>03.07.01.02.01  FONDO EDITORIAL</t>
  </si>
  <si>
    <t>03.08.01.01.01  DIRECCION DE SERVICIO Y PROYECCION A LA SOCIEDAD</t>
  </si>
  <si>
    <t>03.08.01.02.01  CENTRO DE IDIOMAS - REGULAR</t>
  </si>
  <si>
    <t>03.08.01.02.02  CENTRO DE IDIOMAS - DIPLOMADOS Y OTROS</t>
  </si>
  <si>
    <t>03.08.01.03.01  FORMACION DE LIDERES JUVENIL</t>
  </si>
  <si>
    <t>03.08.01.03.02  FORMACION DE LIDERES EMPRESARIAL</t>
  </si>
  <si>
    <t>03.08.01.04.01  CENTRO SAN JUAN PABLO II</t>
  </si>
  <si>
    <t>03.08.01.05.01  DIRECCION DE RELACIONES EMPRESARIALES E INSTITUCIONALES</t>
  </si>
  <si>
    <t xml:space="preserve">03.08.01.06.01  INCUBADORA KAMAN </t>
  </si>
  <si>
    <t>03.09.01.01.01  AULA DEL SABER</t>
  </si>
  <si>
    <t>03.10.01.01.01  CENTRO DE LAS ARTES</t>
  </si>
  <si>
    <t>03.11.01.01.01  DIRECCION DE RELACIONES INTERNACIONALES Y COOPERACION</t>
  </si>
  <si>
    <t>03.12.01.01.01  DIRECCION DE COMUNIDAD UNIVERSITARIA</t>
  </si>
  <si>
    <t>03.12.01.01.02  COMUNIDAD DE ALUMNOS – SERVICIOS DEPORTIVOS</t>
  </si>
  <si>
    <t>03.12.01.01.03  COMUNIDAD DE ALUMNOS – SERVICIOS CULTURALES</t>
  </si>
  <si>
    <t>03.12.01.01.04  BIENESTAR UNIVERSITARIO - SERVICIOS PSICOPEDAGOGICOS</t>
  </si>
  <si>
    <t>03.12.01.01.05  BIENESTAR UNIVERSITARIO - SERVICIO SOCIAL TUTORIA</t>
  </si>
  <si>
    <t>03.12.01.01.06  PROGRAMAS DEPORTIVOS DE ALTA COMPETENCIA (PRODAC)</t>
  </si>
  <si>
    <t>03.12.01.01.07  COMUNIDAD DE ANTIGUOS ALUMNOS</t>
  </si>
  <si>
    <t>03.12.01.01.08  COMUNIDAD DE DOCENTES Y ADMINISTRATIVOS</t>
  </si>
  <si>
    <t>03.12.01.01.09  SERVICIO MEDICO</t>
  </si>
  <si>
    <t>03.12.01.01.10  BIBLIOTECA</t>
  </si>
  <si>
    <t>03.12.01.01.11  ESPIRITUALIDAD Y APOSTOLADO</t>
  </si>
  <si>
    <t>03.13.01.01.01  DIRECCION DE ADMINISTRACION Y FINANZAS</t>
  </si>
  <si>
    <t>03.14.01.01.01  DIRECCION DE COMUNICACIONES Y MARKETING</t>
  </si>
  <si>
    <t>03.14.01.01.02  COMUNICACIONES Y RELACIONES INSTITUCIONALES</t>
  </si>
  <si>
    <t>03.14.01.01.03  PUBLICIDAD Y MEDIOS</t>
  </si>
  <si>
    <t>03.14.01.01.04  EVENTOS</t>
  </si>
  <si>
    <t>03.14.01.02.01  MARKETING</t>
  </si>
  <si>
    <t>03.14.01.02.02  VENTAS</t>
  </si>
  <si>
    <t>03.15.01.01.01  DIRECCION DE PLANEACION ESTRATEGICA</t>
  </si>
  <si>
    <t>03.15.01.01.02  CALIDAD Y ACREDITACION UNIVERSITARIA</t>
  </si>
  <si>
    <t>03.15.01.01.03  ANALISIS Y ESTUDIOS ESTRATEGICOS</t>
  </si>
  <si>
    <t>03.15.01.01.04  DESARROLLO HUMANO</t>
  </si>
  <si>
    <t>03.15.01.01.05  TECNOLOGIAS DE LA INFORMACION</t>
  </si>
  <si>
    <t>03.15.01.01.06  INNOVACION Y ESTRATEGIA DIGITAL</t>
  </si>
  <si>
    <t>00.01 Ventas y otros</t>
  </si>
  <si>
    <t>00.02 Financieros</t>
  </si>
  <si>
    <t>01.01 Remuneracion Docencia</t>
  </si>
  <si>
    <t>01.02 Remuneracion Investigación</t>
  </si>
  <si>
    <t>01.03 Remuneracion Administrativa</t>
  </si>
  <si>
    <t>01.04 Remuneracion Administrativa Asignada</t>
  </si>
  <si>
    <t>01.05 Otros Cargas Remunerativas</t>
  </si>
  <si>
    <t>02.01 Costos Operativos  Propios</t>
  </si>
  <si>
    <t>02.02 Costos Operativos Gestion Academica</t>
  </si>
  <si>
    <t>02.03 Costos Operativos Desarrollo Docente</t>
  </si>
  <si>
    <t>02.04 Costos Operativos Desarrollo Humano</t>
  </si>
  <si>
    <t>02.05 Costos Operativos Marketing</t>
  </si>
  <si>
    <t>02.06 Costos Operativos Relaciones Internacionales</t>
  </si>
  <si>
    <t>02.07 Costos de Investigacion</t>
  </si>
  <si>
    <t>02.08 Costos Fijos</t>
  </si>
  <si>
    <t>02.09 Gastos Pre Operativos Nuevas Carreras</t>
  </si>
  <si>
    <t>03.01 Gastos financieros</t>
  </si>
  <si>
    <t>04.01 Inversiones</t>
  </si>
  <si>
    <t>CC</t>
  </si>
  <si>
    <t>DESCRIPCION CENTRO DE COSTO</t>
  </si>
  <si>
    <t>VICERRECTORADO ACADÉMICO</t>
  </si>
  <si>
    <t>03.01.01.01.01</t>
  </si>
  <si>
    <t>03.01.01.01.02</t>
  </si>
  <si>
    <t>DIRECCION DE GESTIÓN ACADÉMICA</t>
  </si>
  <si>
    <t>03.01.01.01.03</t>
  </si>
  <si>
    <t>DIRECCION DE DESARROLLO DOCENTE</t>
  </si>
  <si>
    <t>03.01.01.01.04</t>
  </si>
  <si>
    <t>PROGRAMA DE INCORPORACION DOCENTE DE ESTUDIANTES - PIDE</t>
  </si>
  <si>
    <t>DEPARTAMENTO DE CIENCIAS ECONÓMICAS Y EMPRESARIALES</t>
  </si>
  <si>
    <t>03.01.02.01.01</t>
  </si>
  <si>
    <t>GESTION ADMINISTRATIVA DCEE</t>
  </si>
  <si>
    <t>PREGRADO</t>
  </si>
  <si>
    <t>03.01.02.02.01</t>
  </si>
  <si>
    <t>ESCUELA DE ADMINISTRACIÓN DE NEGOCIOS</t>
  </si>
  <si>
    <t>03.01.02.02.02</t>
  </si>
  <si>
    <t>ESCUELA DE CONTABILIDAD</t>
  </si>
  <si>
    <t>POSTGRADO</t>
  </si>
  <si>
    <t>03.01.02.03.01</t>
  </si>
  <si>
    <t>GESTION ADMINISTRATIVA POSTGRADO CEE</t>
  </si>
  <si>
    <t>INVESTIGACIÓN</t>
  </si>
  <si>
    <t>03.01.02.04.01</t>
  </si>
  <si>
    <t>GESTION ADMINISTRATIVA INVESTIGACION CEE</t>
  </si>
  <si>
    <t>03.01.02.04.02</t>
  </si>
  <si>
    <t xml:space="preserve">CENTRO DE ESTUDIOS PARA LA ECONOMIA Y LA EMPRESA </t>
  </si>
  <si>
    <t>SERVICIO Y PROYECCIÓN A LA SOCIEDAD</t>
  </si>
  <si>
    <t>03.01.02.05.01</t>
  </si>
  <si>
    <t>GESTION ADMINISTRATIVA SERVICIO Y PROYECCION A LA SOCIEDAD</t>
  </si>
  <si>
    <t>03.01.02.05.02</t>
  </si>
  <si>
    <t>FORMACION CONTINUA DCEE</t>
  </si>
  <si>
    <t>03.01.02.05.03</t>
  </si>
  <si>
    <t>PROYECTOS SOLIDARIOS</t>
  </si>
  <si>
    <t>03.01.02.05.04</t>
  </si>
  <si>
    <t>SERVICIOS A TERCEROS</t>
  </si>
  <si>
    <t>03.01.02.05.05</t>
  </si>
  <si>
    <t>DEBATE PUBLICO</t>
  </si>
  <si>
    <t>DEPARTAMENTO DE DERECHO Y CIENCIA POLÍTICA</t>
  </si>
  <si>
    <t>03.01.03.01.01</t>
  </si>
  <si>
    <t>GESTION ADMINISTRATIVA DDCP</t>
  </si>
  <si>
    <t>03.01.03.02.01</t>
  </si>
  <si>
    <t>ESCUELA DE DERECHO</t>
  </si>
  <si>
    <t>03.01.03.03.01</t>
  </si>
  <si>
    <t>GESTION ADMINISTRATIVA POSTGRADO CP</t>
  </si>
  <si>
    <t>03.01.03.03.02</t>
  </si>
  <si>
    <t>DIPLOMADOS CENTRO DE GOBIERNO</t>
  </si>
  <si>
    <t>03.01.03.03.03</t>
  </si>
  <si>
    <t>DIPLOMADOS INDECOPI</t>
  </si>
  <si>
    <t>03.01.03.04.01</t>
  </si>
  <si>
    <t>GESTION ADMINISTRATIVA INVESTIGACION CP</t>
  </si>
  <si>
    <t>03.01.03.04.02</t>
  </si>
  <si>
    <t>CENTRO DE GOBIERNO JLBYR</t>
  </si>
  <si>
    <t>03.01.03.05.01</t>
  </si>
  <si>
    <t>03.01.03.05.02</t>
  </si>
  <si>
    <t>FORMACION CONTINUA DDCP</t>
  </si>
  <si>
    <t>03.01.03.05.03</t>
  </si>
  <si>
    <t>03.01.03.05.04</t>
  </si>
  <si>
    <t>03.01.03.05.05</t>
  </si>
  <si>
    <t>DEPARTAMENTO DE CIENCIA DE LA COMPUTACIÓN</t>
  </si>
  <si>
    <t>03.01.04.01.01</t>
  </si>
  <si>
    <t>GESTION ADMINISTRATIVA DCC</t>
  </si>
  <si>
    <t>03.01.04.02.01</t>
  </si>
  <si>
    <t>ESCUELA DE CIENCIA DE LA COMPUTACIÓN</t>
  </si>
  <si>
    <t>03.01.04.03.01</t>
  </si>
  <si>
    <t>GESTION ADMINISTRATIVA POSTGRADO CC</t>
  </si>
  <si>
    <t>03.01.04.03.02</t>
  </si>
  <si>
    <t>234-FONDECYT MAESTRIA EN CIENCIA DE LA COMPUTACION</t>
  </si>
  <si>
    <t>03.01.04.03.03</t>
  </si>
  <si>
    <t>DIPLOMADO DATA SCIENCE</t>
  </si>
  <si>
    <t>03.01.04.04.01</t>
  </si>
  <si>
    <t>GESTION ADMINISTRATIVA INVESTIGACION CC</t>
  </si>
  <si>
    <t>03.01.04.04.02</t>
  </si>
  <si>
    <t>CENTRO DE INV. EN CIENCIAS DE LA COMPUTACION</t>
  </si>
  <si>
    <t>03.01.04.04.03</t>
  </si>
  <si>
    <t>034-FONDECYT ANALISIS DE DATOS MASIVOS EN REDES SOCIALES</t>
  </si>
  <si>
    <t>03.01.04.04.04</t>
  </si>
  <si>
    <t>038-FONDECYT RECONST Y MODELADO 3D DE MAQUINARIA PESADA</t>
  </si>
  <si>
    <t>03.01.04.05.01</t>
  </si>
  <si>
    <t>03.01.04.05.02</t>
  </si>
  <si>
    <t>FORMACION CONTINUA DCC</t>
  </si>
  <si>
    <t>03.01.04.05.03</t>
  </si>
  <si>
    <t>03.01.04.05.04</t>
  </si>
  <si>
    <t>03.01.04.05.05</t>
  </si>
  <si>
    <t xml:space="preserve">DEPARTAMENTO DE INGENIERIA INDUSTRIAL </t>
  </si>
  <si>
    <t>03.01.05.01.01</t>
  </si>
  <si>
    <t>GESTION ADMINISTRATIVA DII</t>
  </si>
  <si>
    <t>03.01.05.02.01</t>
  </si>
  <si>
    <t>ESCUELA DE INGENIERIA INDUSTRIAL</t>
  </si>
  <si>
    <t>03.01.05.03.01</t>
  </si>
  <si>
    <t>GESTION ADMINISTRATIVA POSTGRADO II</t>
  </si>
  <si>
    <t>03.01.05.03.02</t>
  </si>
  <si>
    <t>DIPLOMADO EN ING. IND.</t>
  </si>
  <si>
    <t>03.01.05.04.01</t>
  </si>
  <si>
    <t>GESTION ADMINISTRATIVA INVESTIGACION II</t>
  </si>
  <si>
    <t>03.01.05.04.02</t>
  </si>
  <si>
    <t>INSTITUTO DE ENERGIA Y MEDIO AMBIENTE</t>
  </si>
  <si>
    <t>03.01.05.04.03</t>
  </si>
  <si>
    <t>121-FAB. DE GEOPOLIMEROS A PARTIR DE CENIZAS VOLCANICAS</t>
  </si>
  <si>
    <t>03.01.05.04.04</t>
  </si>
  <si>
    <t>162-FONDECYT VALORIZACION DE LOS DESECHOS PLASTICOS</t>
  </si>
  <si>
    <t>03.01.05.04.05</t>
  </si>
  <si>
    <t>40-FONDECYT CUERO RECONSTITUIDO</t>
  </si>
  <si>
    <t>03.01.05.05.01</t>
  </si>
  <si>
    <t>03.01.05.05.02</t>
  </si>
  <si>
    <t>FORMACION CONTINUA DII</t>
  </si>
  <si>
    <t>03.01.05.05.03</t>
  </si>
  <si>
    <t>03.01.05.05.04</t>
  </si>
  <si>
    <t>03.01.05.05.05</t>
  </si>
  <si>
    <t>DEPARTAMENTO DE INGENIERÍA ELÉCTRICA Y ELECTRONICA</t>
  </si>
  <si>
    <t>03.01.06.01.01</t>
  </si>
  <si>
    <t>GESTION ADMINISTRATIVA DIE</t>
  </si>
  <si>
    <t>03.01.06.02.01</t>
  </si>
  <si>
    <t>ESCUELA INGENIERIA ELECTRÓNICA Y TELECOMUNICACIONES</t>
  </si>
  <si>
    <t>03.01.06.03.01</t>
  </si>
  <si>
    <t>GESTION ADMINISTRATIVA POSTGRADO IE</t>
  </si>
  <si>
    <t>03.01.06.04.01</t>
  </si>
  <si>
    <t>GESTION ADMINISTRATIVA INVESTIGACION IE</t>
  </si>
  <si>
    <t>03.01.06.04.02</t>
  </si>
  <si>
    <t>CENTRO DE INV. EN ING. ELECTRONICA Y TELECOMUNICACIONES</t>
  </si>
  <si>
    <t>03.01.06.04.03</t>
  </si>
  <si>
    <t>004-FONDECYT EVAL.DEL COMPORT.DE UNA SOLUCION CON AGENTE MACROCICLICO</t>
  </si>
  <si>
    <t>03.01.06.04.04</t>
  </si>
  <si>
    <t>017-FONDECYT DESARROLLO TECNOLOGICO DE GANADO LECHERO</t>
  </si>
  <si>
    <t>03.01.06.04.05</t>
  </si>
  <si>
    <t>035-FONDECYT BCP DISEÑO E IMPLEMENT. DE UN SISTEMA DE DETECCION DE CANCER</t>
  </si>
  <si>
    <t>03.01.06.04.06</t>
  </si>
  <si>
    <t>025-FONDECYT DES. DE TEC. DE SENSORES DE FERTILIZANTES EN AGRICULTURA</t>
  </si>
  <si>
    <t>03.01.06.04.07</t>
  </si>
  <si>
    <t>116-FONDECYT PROTITPO DE SENSOR ELECTROMAGNETICO</t>
  </si>
  <si>
    <t>03.01.06.05.01</t>
  </si>
  <si>
    <t>03.01.06.05.02</t>
  </si>
  <si>
    <t>FORMACION CONTINUA DIEE</t>
  </si>
  <si>
    <t>03.01.06.05.03</t>
  </si>
  <si>
    <t>03.01.06.05.04</t>
  </si>
  <si>
    <t>03.01.06.05.05</t>
  </si>
  <si>
    <t>DEPARTAMENTO DE INGENIERIA CIVIL</t>
  </si>
  <si>
    <t>03.01.07.01.01</t>
  </si>
  <si>
    <t>GESTION ADMINISTRATIVA DIC</t>
  </si>
  <si>
    <t>03.01.07.02.01</t>
  </si>
  <si>
    <t>ESCUELA DE INGENIERIA CIVIL</t>
  </si>
  <si>
    <t>03.01.07.03.01</t>
  </si>
  <si>
    <t>GESTION ADMINISTRATIVA POSTGRADO IC</t>
  </si>
  <si>
    <t>03.01.07.03.02</t>
  </si>
  <si>
    <t>DIPLOMADO EN ING. CIVIL</t>
  </si>
  <si>
    <t>03.01.07.04.01</t>
  </si>
  <si>
    <t>GESTION ADMINISTRATIVA INVESTIGACION IC</t>
  </si>
  <si>
    <t>03.01.07.05.01</t>
  </si>
  <si>
    <t>03.01.07.05.02</t>
  </si>
  <si>
    <t>FORMACION CONTINUA DIC</t>
  </si>
  <si>
    <t>03.01.07.05.03</t>
  </si>
  <si>
    <t>CENTRO DE GESTION DE PROYECTOS E INFRAESTRUCTURA</t>
  </si>
  <si>
    <t>03.01.07.05.04</t>
  </si>
  <si>
    <t>03.01.07.05.05</t>
  </si>
  <si>
    <t>03.01.07.05.06</t>
  </si>
  <si>
    <t>DEPARTAMENTO DE PSICOLOGÍA</t>
  </si>
  <si>
    <t>03.01.08.01.01</t>
  </si>
  <si>
    <t>GESTION ADMINISTRATIVA DP</t>
  </si>
  <si>
    <t>03.01.08.02.01</t>
  </si>
  <si>
    <t>ESCUELA DE PSICOLOGÍA</t>
  </si>
  <si>
    <t>03.01.08.03.01</t>
  </si>
  <si>
    <t>GESTION ADMINISTRATIVA POSTGRADO PS</t>
  </si>
  <si>
    <t>03.01.08.03.02</t>
  </si>
  <si>
    <t>DIPLOMADO DE PSI. 1</t>
  </si>
  <si>
    <t>03.01.08.03.03</t>
  </si>
  <si>
    <t>DIPLOMADO DE PSI. 2</t>
  </si>
  <si>
    <t>03.01.08.04.01</t>
  </si>
  <si>
    <t>GESTION ADMINISTRATIVA INVESTIGACION PS</t>
  </si>
  <si>
    <t>03.01.08.04.02</t>
  </si>
  <si>
    <t>CENTRO DE INVESTIGACION EN PSICOLOGIA</t>
  </si>
  <si>
    <t>03.01.08.04.03</t>
  </si>
  <si>
    <t>103-FONDECYT IDENT. DE PATRONES DE CONECTIVIDAD CEREBRAL</t>
  </si>
  <si>
    <t>03.01.08.05.01</t>
  </si>
  <si>
    <t>03.01.08.05.02</t>
  </si>
  <si>
    <t>FORMACION CONTINUA DP</t>
  </si>
  <si>
    <t>03.01.08.05.03</t>
  </si>
  <si>
    <t>03.01.08.05.04</t>
  </si>
  <si>
    <t>03.01.08.05.05</t>
  </si>
  <si>
    <t>DEPARTAMENTO DE EDUCACIÓN</t>
  </si>
  <si>
    <t>03.01.09.01.01</t>
  </si>
  <si>
    <t>GESTION ADMINISTRATIVA DE</t>
  </si>
  <si>
    <t>03.01.09.02.01</t>
  </si>
  <si>
    <t>ESCUELA DE EDUCACIÓN</t>
  </si>
  <si>
    <t>03.01.09.02.02</t>
  </si>
  <si>
    <t>SEGUNDA ESPECIALIDAD</t>
  </si>
  <si>
    <t>03.01.09.03.01</t>
  </si>
  <si>
    <t>GESTION ADMINISTRATIVA POSTGRADO ED</t>
  </si>
  <si>
    <t>03.01.09.03.02</t>
  </si>
  <si>
    <t>DIPLOMADO EN GESTION EDUCATIVA</t>
  </si>
  <si>
    <t>03.01.09.03.03</t>
  </si>
  <si>
    <t>DIPLOMADO EN EDUCACION ESPECIAL</t>
  </si>
  <si>
    <t>03.01.09.03.04</t>
  </si>
  <si>
    <t>DIPLOMADO EN PEDAGOGIA HOSPITALARIA</t>
  </si>
  <si>
    <t>03.01.09.04.01</t>
  </si>
  <si>
    <t>GESTION ADMINISTRATIVA INVESTIGACION ED</t>
  </si>
  <si>
    <t>03.01.09.05.01</t>
  </si>
  <si>
    <t>03.01.09.05.02</t>
  </si>
  <si>
    <t>FORMACION CONTINUA DE</t>
  </si>
  <si>
    <t>03.01.09.05.03</t>
  </si>
  <si>
    <t>03.01.09.05.04</t>
  </si>
  <si>
    <t>CENTRO DE DESARROLLO PARA LA EDUCACION</t>
  </si>
  <si>
    <t>03.01.09.05.05</t>
  </si>
  <si>
    <t>03.01.09.05.06</t>
  </si>
  <si>
    <t>DEPARTAMENTO DE CIENCIAS DE LA SALUD</t>
  </si>
  <si>
    <t>03.01.10.01.01</t>
  </si>
  <si>
    <t>GESTION ADMINISTRATIVA DCS</t>
  </si>
  <si>
    <t>03.01.10.02.01</t>
  </si>
  <si>
    <t>MEDICINA HUMANA</t>
  </si>
  <si>
    <t>03.01.10.03.01</t>
  </si>
  <si>
    <t>GESTION ADMINISTRATIVA POSTGRADO CS</t>
  </si>
  <si>
    <t>03.01.10.04.01</t>
  </si>
  <si>
    <t>GESTION ADMINISTRATIVA INVESTIGACION CS</t>
  </si>
  <si>
    <t>03.01.10.05.01</t>
  </si>
  <si>
    <t>03.01.10.05.02</t>
  </si>
  <si>
    <t>FORMACION CONTINUA DCS</t>
  </si>
  <si>
    <t>03.01.10.05.03</t>
  </si>
  <si>
    <t>03.01.10.05.04</t>
  </si>
  <si>
    <t>03.01.10.05.05</t>
  </si>
  <si>
    <t>DEPARTAMENTO DE HUMANIDADES</t>
  </si>
  <si>
    <t>03.01.11.01.01</t>
  </si>
  <si>
    <t>GESTION ADMINISTRATIVA DH</t>
  </si>
  <si>
    <t>03.01.11.02.01</t>
  </si>
  <si>
    <t xml:space="preserve">ESCUELA </t>
  </si>
  <si>
    <t>03.01.11.03.01</t>
  </si>
  <si>
    <t>GESTION ADMINISTRATIVA POSTGRADO HUM</t>
  </si>
  <si>
    <t>03.01.11.03.02</t>
  </si>
  <si>
    <t>DIPLOMADO EN ANTROPOLOGIA CRISTIANA</t>
  </si>
  <si>
    <t>03.01.11.03.03</t>
  </si>
  <si>
    <t>DIPLOMADO EN REDACCION CIENTIFICA</t>
  </si>
  <si>
    <t>03.01.11.04.01</t>
  </si>
  <si>
    <t>GESTION ADMINISTRATIVA INVESTIGACION HUM</t>
  </si>
  <si>
    <t>03.01.11.04.02</t>
  </si>
  <si>
    <t>INSTITUTO PARA EL MATRIMONIO Y FAMILIA</t>
  </si>
  <si>
    <t>03.01.11.04.03</t>
  </si>
  <si>
    <t>CENTRO DE PENSAMIENTO SOCIAL CATOLICO</t>
  </si>
  <si>
    <t>03.01.11.04.04</t>
  </si>
  <si>
    <t>CENTRO DE ESTUDIOS PERUANOS</t>
  </si>
  <si>
    <t>03.01.11.05.01</t>
  </si>
  <si>
    <t>03.01.11.05.02</t>
  </si>
  <si>
    <t>FORMACION CONTINUA DH</t>
  </si>
  <si>
    <t>03.01.11.05.03</t>
  </si>
  <si>
    <t>03.01.11.05.04</t>
  </si>
  <si>
    <t>03.01.11.05.05</t>
  </si>
  <si>
    <t>DEPARTAMENTO DE MATEMATICA Y ESTADISTICA</t>
  </si>
  <si>
    <t>03.01.12.01.01</t>
  </si>
  <si>
    <t>GESTION ADMINISTRATIVA DME</t>
  </si>
  <si>
    <t>03.01.12.02.01</t>
  </si>
  <si>
    <t>ESCUELA</t>
  </si>
  <si>
    <t>03.01.12.03.01</t>
  </si>
  <si>
    <t>GESTION ADMINISTRATIVA POSTGRADO ME</t>
  </si>
  <si>
    <t>03.01.12.03.02</t>
  </si>
  <si>
    <t>DIPLOMADO DE MAT. Y EST. 1</t>
  </si>
  <si>
    <t>03.01.12.03.03</t>
  </si>
  <si>
    <t>DIPLOMADO DE MAT. Y EST. 2</t>
  </si>
  <si>
    <t>03.01.12.04.01</t>
  </si>
  <si>
    <t>GESTION ADMINISTRATIVA INVESTIGACION ME</t>
  </si>
  <si>
    <t>03.01.12.05.01</t>
  </si>
  <si>
    <t>03.01.12.05.02</t>
  </si>
  <si>
    <t>FORMACION CONTINUA DME</t>
  </si>
  <si>
    <t>03.01.12.05.03</t>
  </si>
  <si>
    <t>03.01.12.05.04</t>
  </si>
  <si>
    <t>03.01.12.05.05</t>
  </si>
  <si>
    <t>DEPARTAMENTO DE CIENCIAS NATURALES</t>
  </si>
  <si>
    <t>03.01.13.01.01</t>
  </si>
  <si>
    <t>GESTION ADMINISTRATIVA DCN</t>
  </si>
  <si>
    <t>03.01.13.02.01</t>
  </si>
  <si>
    <t>03.01.13.03.01</t>
  </si>
  <si>
    <t>GESTION ADMINISTRATIVA POSTGRADO CN</t>
  </si>
  <si>
    <t>03.01.13.04.01</t>
  </si>
  <si>
    <t>GESTION ADMINISTRATIVA INVESTIGACION CN</t>
  </si>
  <si>
    <t>03.01.13.04.02</t>
  </si>
  <si>
    <t>036-FONDECYT FAB. Y CARACT. CARBURO DE SILICIO</t>
  </si>
  <si>
    <t>03.01.13.04.03</t>
  </si>
  <si>
    <t>117-FONDECYT VALORIZACION DE LA MADERA PERUANA</t>
  </si>
  <si>
    <t>03.01.13.04.04</t>
  </si>
  <si>
    <t>106-FONDECYT SINT. Y CARACT. EST. MICRO. MECA. Y TERMO.</t>
  </si>
  <si>
    <t>03.01.13.04.05</t>
  </si>
  <si>
    <t>189-FONDECYT IMPLEMENT. Y VALIDA. DE UN SISTEMA PROTOTIPO</t>
  </si>
  <si>
    <t>03.01.13.05.01</t>
  </si>
  <si>
    <t>03.01.13.05.02</t>
  </si>
  <si>
    <t>FORMACION CONTINUA DCN</t>
  </si>
  <si>
    <t>03.01.13.05.03</t>
  </si>
  <si>
    <t>03.01.13.05.04</t>
  </si>
  <si>
    <t>03.01.13.05.05</t>
  </si>
  <si>
    <t>RECTORADO</t>
  </si>
  <si>
    <t>03.02.01.01.01</t>
  </si>
  <si>
    <t>03.02.01.01.02</t>
  </si>
  <si>
    <t>SECRETARIA GENERAL</t>
  </si>
  <si>
    <t>03.02.01.01.03</t>
  </si>
  <si>
    <t>ASESORIA LEGAL</t>
  </si>
  <si>
    <t>03.02.01.01.04</t>
  </si>
  <si>
    <t>REGISTROS ACADEMICOS Y ARCHIVO CENTRAL</t>
  </si>
  <si>
    <t>PRORRECTORADO PARA EL DESARROLLO INSTITUCIONAL</t>
  </si>
  <si>
    <t>03.03.01.01.01</t>
  </si>
  <si>
    <t>PRORRECTORADO PARA LA PERSONA Y LA CULTURA</t>
  </si>
  <si>
    <t>03.04.01.01.01</t>
  </si>
  <si>
    <t>DIRECCION DE PREGRADO</t>
  </si>
  <si>
    <t>03.05.01.01.01</t>
  </si>
  <si>
    <t>DIRECCION DE LA ESCUELA DE POSTGRADO</t>
  </si>
  <si>
    <t>03.06.01.01.01</t>
  </si>
  <si>
    <t>DIRECCION DE INVESTIGACION</t>
  </si>
  <si>
    <t>03.07.01.01.01</t>
  </si>
  <si>
    <t>03.07.01.01.02</t>
  </si>
  <si>
    <t>037-FONDECYT DES. DE UN PROCESO DE TRATAMIENTO DE EFLUENTES DE CURTIEMBRES</t>
  </si>
  <si>
    <t>FONDO EDITORIAL</t>
  </si>
  <si>
    <t>03.07.01.02.01</t>
  </si>
  <si>
    <t>DIRECCION DE SERVICIO Y PROYECCION A LA SOCIEDAD</t>
  </si>
  <si>
    <t>03.08.01.01.01</t>
  </si>
  <si>
    <t>CENTRO DE IDIOMAS</t>
  </si>
  <si>
    <t>03.08.01.02.01</t>
  </si>
  <si>
    <t>CENTRO DE IDIOMAS - REGULAR</t>
  </si>
  <si>
    <t>03.08.01.02.02</t>
  </si>
  <si>
    <t>CENTRO DE IDIOMAS - DIPLOMADOS Y OTROS</t>
  </si>
  <si>
    <t>CENTRO DE LIDERAZGO PARA EL DESARROLLO</t>
  </si>
  <si>
    <t>03.08.01.03.01</t>
  </si>
  <si>
    <t>FORMACION DE LIDERES JUVENIL</t>
  </si>
  <si>
    <t>03.08.01.03.02</t>
  </si>
  <si>
    <t>FORMACION DE LIDERES EMPRESARIAL</t>
  </si>
  <si>
    <t>CENTRO SAN JUAN PABLO II</t>
  </si>
  <si>
    <t>03.08.01.04.01</t>
  </si>
  <si>
    <t>DIRECCION DE RELACIONES EMPRESARIALES E INSTITUCIONALES</t>
  </si>
  <si>
    <t>03.08.01.05.01</t>
  </si>
  <si>
    <t xml:space="preserve">INCUBADORA KAMAN </t>
  </si>
  <si>
    <t>03.08.01.06.01</t>
  </si>
  <si>
    <t>AULA DEL SABER</t>
  </si>
  <si>
    <t>03.09.01.01.01</t>
  </si>
  <si>
    <t>CENTRO DE LAS ARTES</t>
  </si>
  <si>
    <t>03.10.01.01.01</t>
  </si>
  <si>
    <t>DIRECCION DE RELACIONES INTERNACIONALES Y COOPERACION</t>
  </si>
  <si>
    <t>03.11.01.01.01</t>
  </si>
  <si>
    <t>DIRECCION DE COMUNIDAD UNIVERSITARIA</t>
  </si>
  <si>
    <t>03.12.01.01.01</t>
  </si>
  <si>
    <t>03.12.01.01.02</t>
  </si>
  <si>
    <t>COMUNIDAD DE ALUMNOS – SERVICIOS DEPORTIVOS</t>
  </si>
  <si>
    <t>03.12.01.01.03</t>
  </si>
  <si>
    <t>COMUNIDAD DE ALUMNOS – SERVICIOS CULTURALES</t>
  </si>
  <si>
    <t>03.12.01.01.04</t>
  </si>
  <si>
    <t>BIENESTAR UNIVERSITARIO - SERVICIOS PSICOPEDAGOGICOS</t>
  </si>
  <si>
    <t>03.12.01.01.05</t>
  </si>
  <si>
    <t>BIENESTAR UNIVERSITARIO - SERVICIO SOCIAL TUTORIA</t>
  </si>
  <si>
    <t>03.12.01.01.06</t>
  </si>
  <si>
    <t>PROGRAMAS DEPORTIVOS DE ALTA COMPETENCIA (PRODAC)</t>
  </si>
  <si>
    <t>03.12.01.01.07</t>
  </si>
  <si>
    <t>COMUNIDAD DE ANTIGUOS ALUMNOS</t>
  </si>
  <si>
    <t>03.12.01.01.08</t>
  </si>
  <si>
    <t>COMUNIDAD DE DOCENTES Y ADMINISTRATIVOS</t>
  </si>
  <si>
    <t>03.12.01.01.09</t>
  </si>
  <si>
    <t>SERVICIO MEDICO</t>
  </si>
  <si>
    <t>03.12.01.01.10</t>
  </si>
  <si>
    <t>BIBLIOTECA</t>
  </si>
  <si>
    <t>03.12.01.01.11</t>
  </si>
  <si>
    <t>ESPIRITUALIDAD Y APOSTOLADO</t>
  </si>
  <si>
    <t>DIRECCION DE ADMINISTRACION Y FINANZAS</t>
  </si>
  <si>
    <t>03.13.01.01.01</t>
  </si>
  <si>
    <t>DIRECCION DE COMUNICACIONES Y MARKETING</t>
  </si>
  <si>
    <t>03.14.01.01.01</t>
  </si>
  <si>
    <t>03.14.01.01.02</t>
  </si>
  <si>
    <t>COMUNICACIONES Y RELACIONES INSTITUCIONALES</t>
  </si>
  <si>
    <t>03.14.01.01.03</t>
  </si>
  <si>
    <t>PUBLICIDAD Y MEDIOS</t>
  </si>
  <si>
    <t>03.14.01.01.04</t>
  </si>
  <si>
    <t>EVENTOS</t>
  </si>
  <si>
    <t>MARKETING ACADEMICO</t>
  </si>
  <si>
    <t>03.14.01.02.01</t>
  </si>
  <si>
    <t>MARKETING</t>
  </si>
  <si>
    <t>03.14.01.02.02</t>
  </si>
  <si>
    <t>VENTAS</t>
  </si>
  <si>
    <t>DIRECCION DE PLANEACION ESTRATEGICA</t>
  </si>
  <si>
    <t>03.15.01.01.01</t>
  </si>
  <si>
    <t>03.15.01.01.02</t>
  </si>
  <si>
    <t>CALIDAD Y ACREDITACION UNIVERSITARIA</t>
  </si>
  <si>
    <t>03.15.01.01.03</t>
  </si>
  <si>
    <t>ANALISIS Y ESTUDIOS ESTRATEGICOS</t>
  </si>
  <si>
    <t>03.15.01.01.04</t>
  </si>
  <si>
    <t>DESARROLLO HUMANO</t>
  </si>
  <si>
    <t>03.15.01.01.05</t>
  </si>
  <si>
    <t>TECNOLOGIAS DE LA INFORMACION</t>
  </si>
  <si>
    <t>03.15.01.01.06</t>
  </si>
  <si>
    <t>INNOVACION Y ESTRATEGIA DIGITAL</t>
  </si>
  <si>
    <t>**********</t>
  </si>
  <si>
    <t>**********  VICERRECTORADO ACADÉMICO</t>
  </si>
  <si>
    <t>**********  DEPARTAMENTO DE CIENCIAS ECONÓMICAS Y EMPRESARIALES</t>
  </si>
  <si>
    <t>03.01.02.05.02  FORMACION CONTINUA DCEE</t>
  </si>
  <si>
    <t>**********  DEPARTAMENTO DE DERECHO Y CIENCIA POLÍTICA</t>
  </si>
  <si>
    <t>03.01.03.03.02  DIPLOMADOS CENTRO DE GOBIERNO</t>
  </si>
  <si>
    <t>03.01.03.03.03  DIPLOMADOS INDECOPI</t>
  </si>
  <si>
    <t>**********  DEPARTAMENTO DE CIENCIA DE LA COMPUTACIÓN</t>
  </si>
  <si>
    <t>03.01.04.03.03  DIPLOMADO DATA SCIENCE</t>
  </si>
  <si>
    <t xml:space="preserve">**********  DEPARTAMENTO DE INGENIERIA INDUSTRIAL </t>
  </si>
  <si>
    <t>03.01.05.03.02  DIPLOMADO EN ING. IND.</t>
  </si>
  <si>
    <t>**********  DEPARTAMENTO DE INGENIERÍA ELÉCTRICA Y ELECTRONICA</t>
  </si>
  <si>
    <t>**********  DEPARTAMENTO DE INGENIERIA CIVIL</t>
  </si>
  <si>
    <t>03.01.07.03.02  DIPLOMADO EN ING. CIVIL</t>
  </si>
  <si>
    <t>**********  DEPARTAMENTO DE PSICOLOGÍA</t>
  </si>
  <si>
    <t>03.01.08.03.02  DIPLOMADO DE PSI. 1</t>
  </si>
  <si>
    <t>03.01.08.03.03  DIPLOMADO DE PSI. 2</t>
  </si>
  <si>
    <t>**********  DEPARTAMENTO DE EDUCACIÓN</t>
  </si>
  <si>
    <t>03.01.09.03.03  DIPLOMADO EN EDUCACION ESPECIAL</t>
  </si>
  <si>
    <t>03.01.09.03.04  DIPLOMADO EN PEDAGOGIA HOSPITALARIA</t>
  </si>
  <si>
    <t>**********  DEPARTAMENTO DE CIENCIAS DE LA SALUD</t>
  </si>
  <si>
    <t>**********  DEPARTAMENTO DE HUMANIDADES</t>
  </si>
  <si>
    <t>03.01.11.03.02  DIPLOMADO EN ANTROPOLOGIA CRISTIANA</t>
  </si>
  <si>
    <t>03.01.11.03.03  DIPLOMADO EN REDACCION CIENTIFICA</t>
  </si>
  <si>
    <t>**********  DEPARTAMENTO DE MATEMATICA Y ESTADISTICA</t>
  </si>
  <si>
    <t>03.01.12.03.02  DIPLOMADO DE MAT. Y EST. 1</t>
  </si>
  <si>
    <t>03.01.12.03.03  DIPLOMADO DE MAT. Y EST. 2</t>
  </si>
  <si>
    <t>**********  DEPARTAMENTO DE CIENCIAS NATURALES</t>
  </si>
  <si>
    <t>**********  RECTORADO</t>
  </si>
  <si>
    <t>**********  PRORRECTORADO PARA EL DESARROLLO INSTITUCIONAL</t>
  </si>
  <si>
    <t>**********  PRORRECTORADO PARA LA PERSONA Y LA CULTURA</t>
  </si>
  <si>
    <t>**********  DIRECCION DE PREGRADO</t>
  </si>
  <si>
    <t>**********  DIRECCION DE LA ESCUELA DE POSTGRADO</t>
  </si>
  <si>
    <t>**********  DIRECCION DE INVESTIGACION</t>
  </si>
  <si>
    <t>**********  DIRECCION DE SERVICIO Y PROYECCION A LA SOCIEDAD</t>
  </si>
  <si>
    <t>**********  AULA DEL SABER</t>
  </si>
  <si>
    <t>**********  CENTRO DE LAS ARTES</t>
  </si>
  <si>
    <t>**********  DIRECCION DE RELACIONES INTERNACIONALES Y COOPERACION</t>
  </si>
  <si>
    <t>**********  DIRECCION DE COMUNIDAD UNIVERSITARIA</t>
  </si>
  <si>
    <t>**********  DIRECCION DE ADMINISTRACION Y FINANZAS</t>
  </si>
  <si>
    <t>**********  DIRECCION DE COMUNICACIONES Y MARKETING</t>
  </si>
  <si>
    <t>**********  DIRECCION DE PLANEACION ESTRATEGICA</t>
  </si>
  <si>
    <t>====</t>
  </si>
  <si>
    <t>====  PREGRADO</t>
  </si>
  <si>
    <t>====  POSTGRADO</t>
  </si>
  <si>
    <t>====  INVESTIGACIÓN</t>
  </si>
  <si>
    <t>====  SERVICIO Y PROYECCIÓN A LA SOCIEDAD</t>
  </si>
  <si>
    <t>====  FONDO EDITORIAL</t>
  </si>
  <si>
    <t>====  CENTRO DE IDIOMAS</t>
  </si>
  <si>
    <t>====  CENTRO DE LIDERAZGO PARA EL DESARROLLO</t>
  </si>
  <si>
    <t>====  CENTRO SAN JUAN PABLO II</t>
  </si>
  <si>
    <t>====  DIRECCION DE RELACIONES EMPRESARIALES E INSTITUCIONALES</t>
  </si>
  <si>
    <t xml:space="preserve">====  INCUBADORA KAMAN </t>
  </si>
  <si>
    <t>====  MARKETING ACADEMICO</t>
  </si>
  <si>
    <t>------- Ingresos</t>
  </si>
  <si>
    <t>------- Remuneraciones</t>
  </si>
  <si>
    <t>------- Bienes y Servicios</t>
  </si>
  <si>
    <t>------- Gastos Financieros</t>
  </si>
  <si>
    <t>------- Inversiones</t>
  </si>
  <si>
    <t>Versión 05</t>
  </si>
  <si>
    <t>03.11.01.01.02</t>
  </si>
  <si>
    <t>PROYECTO INNOVAT</t>
  </si>
  <si>
    <t>03.11.01.01.02  PROYECTO INNOVAT</t>
  </si>
  <si>
    <t>F-GAF-01.07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</si>
</sst>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C0A]d\-mmm\-yy;@"/>
    <numFmt numFmtId="166" formatCode="[$-C0A]dd\-mmm\-yy;@"/>
  </numFmts>
  <fonts count="25" x14ac:knownFonts="1">
    <font>
      <sz val="8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u/>
      <sz val="8"/>
      <color indexed="10"/>
      <name val="Tahoma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sz val="10"/>
      <name val="Times New Roman"/>
      <family val="1"/>
    </font>
    <font>
      <b/>
      <sz val="8"/>
      <color indexed="10"/>
      <name val="Calibri"/>
      <family val="2"/>
    </font>
    <font>
      <b/>
      <vertAlign val="superscript"/>
      <sz val="8"/>
      <color indexed="10"/>
      <name val="Calibri"/>
      <family val="2"/>
    </font>
    <font>
      <vertAlign val="superscript"/>
      <sz val="10"/>
      <name val="Times New Roman"/>
      <family val="1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u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3" fillId="0" borderId="0"/>
    <xf numFmtId="0" fontId="14" fillId="0" borderId="0"/>
  </cellStyleXfs>
  <cellXfs count="177">
    <xf numFmtId="0" fontId="0" fillId="0" borderId="0" xfId="0"/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/>
    <xf numFmtId="164" fontId="16" fillId="0" borderId="0" xfId="1" applyFont="1" applyProtection="1">
      <protection locked="0"/>
    </xf>
    <xf numFmtId="49" fontId="17" fillId="0" borderId="0" xfId="0" applyNumberFormat="1" applyFont="1" applyAlignment="1">
      <alignment horizontal="left"/>
    </xf>
    <xf numFmtId="0" fontId="15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164" fontId="16" fillId="0" borderId="0" xfId="1" applyFont="1" applyBorder="1" applyProtection="1">
      <protection locked="0"/>
    </xf>
    <xf numFmtId="0" fontId="18" fillId="0" borderId="0" xfId="0" applyFont="1" applyBorder="1" applyAlignment="1" applyProtection="1">
      <alignment horizontal="right"/>
      <protection locked="0"/>
    </xf>
    <xf numFmtId="4" fontId="19" fillId="0" borderId="0" xfId="0" applyNumberFormat="1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/>
      <protection locked="0"/>
    </xf>
    <xf numFmtId="164" fontId="15" fillId="2" borderId="3" xfId="1" applyFont="1" applyFill="1" applyBorder="1" applyAlignment="1" applyProtection="1">
      <alignment horizontal="center"/>
      <protection locked="0"/>
    </xf>
    <xf numFmtId="166" fontId="16" fillId="0" borderId="4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6" fillId="0" borderId="6" xfId="0" applyFont="1" applyBorder="1" applyProtection="1">
      <protection locked="0"/>
    </xf>
    <xf numFmtId="164" fontId="16" fillId="0" borderId="5" xfId="1" applyFont="1" applyBorder="1" applyProtection="1">
      <protection locked="0"/>
    </xf>
    <xf numFmtId="166" fontId="16" fillId="0" borderId="7" xfId="0" applyNumberFormat="1" applyFont="1" applyBorder="1" applyAlignment="1" applyProtection="1">
      <alignment horizontal="center"/>
      <protection locked="0"/>
    </xf>
    <xf numFmtId="0" fontId="16" fillId="0" borderId="8" xfId="0" applyFont="1" applyBorder="1" applyProtection="1">
      <protection locked="0"/>
    </xf>
    <xf numFmtId="0" fontId="16" fillId="0" borderId="9" xfId="0" applyFont="1" applyBorder="1" applyProtection="1">
      <protection locked="0"/>
    </xf>
    <xf numFmtId="164" fontId="16" fillId="0" borderId="8" xfId="1" applyFont="1" applyBorder="1" applyProtection="1">
      <protection locked="0"/>
    </xf>
    <xf numFmtId="166" fontId="16" fillId="0" borderId="10" xfId="0" applyNumberFormat="1" applyFont="1" applyBorder="1" applyAlignment="1" applyProtection="1">
      <alignment horizontal="center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Protection="1">
      <protection locked="0"/>
    </xf>
    <xf numFmtId="164" fontId="16" fillId="0" borderId="11" xfId="1" applyFont="1" applyBorder="1" applyProtection="1">
      <protection locked="0"/>
    </xf>
    <xf numFmtId="164" fontId="15" fillId="2" borderId="3" xfId="1" applyFont="1" applyFill="1" applyBorder="1" applyProtection="1"/>
    <xf numFmtId="165" fontId="16" fillId="0" borderId="5" xfId="0" applyNumberFormat="1" applyFont="1" applyBorder="1" applyAlignment="1" applyProtection="1">
      <alignment horizontal="center"/>
      <protection locked="0"/>
    </xf>
    <xf numFmtId="165" fontId="16" fillId="0" borderId="8" xfId="0" applyNumberFormat="1" applyFont="1" applyBorder="1" applyAlignment="1" applyProtection="1">
      <alignment horizontal="center"/>
      <protection locked="0"/>
    </xf>
    <xf numFmtId="164" fontId="16" fillId="0" borderId="8" xfId="1" applyFont="1" applyBorder="1" applyAlignment="1" applyProtection="1">
      <protection locked="0"/>
    </xf>
    <xf numFmtId="164" fontId="16" fillId="0" borderId="8" xfId="1" applyFont="1" applyBorder="1" applyAlignment="1" applyProtection="1">
      <alignment horizontal="left"/>
      <protection locked="0"/>
    </xf>
    <xf numFmtId="165" fontId="16" fillId="0" borderId="11" xfId="0" applyNumberFormat="1" applyFont="1" applyBorder="1" applyAlignment="1" applyProtection="1">
      <alignment horizontal="center"/>
      <protection locked="0"/>
    </xf>
    <xf numFmtId="4" fontId="16" fillId="0" borderId="0" xfId="0" applyNumberFormat="1" applyFont="1" applyProtection="1">
      <protection locked="0"/>
    </xf>
    <xf numFmtId="0" fontId="16" fillId="0" borderId="13" xfId="0" applyFont="1" applyBorder="1" applyAlignment="1" applyProtection="1">
      <alignment horizontal="right"/>
      <protection locked="0"/>
    </xf>
    <xf numFmtId="0" fontId="16" fillId="0" borderId="14" xfId="0" applyFont="1" applyBorder="1" applyAlignment="1" applyProtection="1">
      <alignment horizontal="right"/>
      <protection locked="0"/>
    </xf>
    <xf numFmtId="0" fontId="16" fillId="0" borderId="15" xfId="0" applyFont="1" applyBorder="1" applyProtection="1">
      <protection locked="0"/>
    </xf>
    <xf numFmtId="0" fontId="15" fillId="0" borderId="16" xfId="0" applyFont="1" applyBorder="1" applyAlignment="1" applyProtection="1">
      <alignment horizontal="center"/>
      <protection locked="0"/>
    </xf>
    <xf numFmtId="165" fontId="16" fillId="0" borderId="3" xfId="0" applyNumberFormat="1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5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1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right"/>
      <protection locked="0"/>
    </xf>
    <xf numFmtId="164" fontId="16" fillId="0" borderId="17" xfId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Protection="1">
      <protection locked="0"/>
    </xf>
    <xf numFmtId="0" fontId="16" fillId="0" borderId="16" xfId="0" applyFont="1" applyBorder="1" applyAlignment="1" applyProtection="1">
      <protection locked="0"/>
    </xf>
    <xf numFmtId="0" fontId="16" fillId="0" borderId="18" xfId="0" applyFont="1" applyBorder="1" applyAlignment="1" applyProtection="1">
      <protection locked="0"/>
    </xf>
    <xf numFmtId="0" fontId="16" fillId="0" borderId="19" xfId="0" applyFont="1" applyBorder="1" applyProtection="1"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6" fillId="0" borderId="21" xfId="0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49" fontId="17" fillId="0" borderId="0" xfId="0" applyNumberFormat="1" applyFont="1" applyAlignment="1">
      <alignment horizontal="left" vertical="center"/>
    </xf>
    <xf numFmtId="165" fontId="16" fillId="0" borderId="0" xfId="0" applyNumberFormat="1" applyFont="1" applyBorder="1" applyAlignment="1" applyProtection="1">
      <alignment horizontal="center"/>
      <protection locked="0"/>
    </xf>
    <xf numFmtId="164" fontId="15" fillId="0" borderId="0" xfId="1" applyFont="1" applyBorder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0" fillId="0" borderId="0" xfId="0" applyBorder="1"/>
    <xf numFmtId="0" fontId="0" fillId="0" borderId="15" xfId="0" applyBorder="1"/>
    <xf numFmtId="0" fontId="8" fillId="0" borderId="0" xfId="0" applyFont="1" applyAlignment="1">
      <alignment horizont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166" fontId="16" fillId="0" borderId="5" xfId="0" applyNumberFormat="1" applyFont="1" applyBorder="1" applyAlignment="1" applyProtection="1">
      <alignment horizontal="center" vertical="center"/>
      <protection locked="0"/>
    </xf>
    <xf numFmtId="164" fontId="16" fillId="0" borderId="5" xfId="1" applyFont="1" applyBorder="1" applyAlignment="1" applyProtection="1">
      <alignment vertical="center"/>
      <protection locked="0"/>
    </xf>
    <xf numFmtId="166" fontId="16" fillId="0" borderId="8" xfId="0" applyNumberFormat="1" applyFont="1" applyBorder="1" applyAlignment="1" applyProtection="1">
      <alignment horizontal="center" vertical="center"/>
      <protection locked="0"/>
    </xf>
    <xf numFmtId="164" fontId="16" fillId="0" borderId="8" xfId="1" applyFont="1" applyBorder="1" applyAlignment="1" applyProtection="1">
      <alignment vertical="center"/>
      <protection locked="0"/>
    </xf>
    <xf numFmtId="166" fontId="16" fillId="0" borderId="22" xfId="0" applyNumberFormat="1" applyFont="1" applyBorder="1" applyAlignment="1" applyProtection="1">
      <alignment horizontal="center" vertical="center"/>
      <protection locked="0"/>
    </xf>
    <xf numFmtId="164" fontId="16" fillId="0" borderId="22" xfId="1" applyFont="1" applyBorder="1" applyAlignment="1" applyProtection="1">
      <alignment vertical="center"/>
      <protection locked="0"/>
    </xf>
    <xf numFmtId="166" fontId="16" fillId="0" borderId="11" xfId="0" applyNumberFormat="1" applyFont="1" applyBorder="1" applyAlignment="1" applyProtection="1">
      <alignment horizontal="center" vertical="center"/>
      <protection locked="0"/>
    </xf>
    <xf numFmtId="164" fontId="16" fillId="0" borderId="11" xfId="1" applyFont="1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6" fillId="3" borderId="3" xfId="0" applyFont="1" applyFill="1" applyBorder="1" applyProtection="1">
      <protection locked="0"/>
    </xf>
    <xf numFmtId="164" fontId="16" fillId="3" borderId="3" xfId="1" applyFont="1" applyFill="1" applyBorder="1" applyProtection="1">
      <protection locked="0"/>
    </xf>
    <xf numFmtId="0" fontId="15" fillId="0" borderId="1" xfId="0" applyFont="1" applyBorder="1" applyAlignment="1" applyProtection="1">
      <alignment vertical="center"/>
      <protection locked="0"/>
    </xf>
    <xf numFmtId="165" fontId="16" fillId="0" borderId="24" xfId="0" applyNumberFormat="1" applyFont="1" applyBorder="1" applyAlignment="1" applyProtection="1">
      <alignment horizontal="center"/>
      <protection locked="0"/>
    </xf>
    <xf numFmtId="0" fontId="16" fillId="0" borderId="25" xfId="0" applyFont="1" applyBorder="1" applyProtection="1">
      <protection locked="0"/>
    </xf>
    <xf numFmtId="164" fontId="16" fillId="0" borderId="24" xfId="1" applyFont="1" applyBorder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2" fillId="0" borderId="0" xfId="0" applyFont="1"/>
    <xf numFmtId="0" fontId="16" fillId="0" borderId="0" xfId="0" applyFont="1" applyFill="1" applyProtection="1">
      <protection locked="0"/>
    </xf>
    <xf numFmtId="164" fontId="16" fillId="0" borderId="0" xfId="1" applyFont="1" applyFill="1" applyProtection="1">
      <protection locked="0"/>
    </xf>
    <xf numFmtId="0" fontId="22" fillId="0" borderId="0" xfId="3" applyFont="1"/>
    <xf numFmtId="0" fontId="15" fillId="0" borderId="0" xfId="0" applyFont="1" applyAlignment="1" applyProtection="1">
      <alignment horizontal="left" indent="3"/>
      <protection locked="0"/>
    </xf>
    <xf numFmtId="0" fontId="20" fillId="0" borderId="0" xfId="0" quotePrefix="1" applyFont="1" applyProtection="1">
      <protection locked="0"/>
    </xf>
    <xf numFmtId="0" fontId="16" fillId="4" borderId="0" xfId="0" applyFont="1" applyFill="1" applyAlignment="1">
      <alignment horizontal="center"/>
    </xf>
    <xf numFmtId="0" fontId="16" fillId="0" borderId="0" xfId="0" quotePrefix="1" applyNumberFormat="1" applyFont="1" applyFill="1"/>
    <xf numFmtId="0" fontId="16" fillId="0" borderId="0" xfId="0" quotePrefix="1" applyNumberFormat="1" applyFont="1" applyFill="1" applyBorder="1" applyAlignment="1">
      <alignment horizontal="left" vertical="top"/>
    </xf>
    <xf numFmtId="49" fontId="16" fillId="0" borderId="0" xfId="0" applyNumberFormat="1" applyFont="1" applyFill="1" applyBorder="1"/>
    <xf numFmtId="0" fontId="16" fillId="5" borderId="0" xfId="0" applyNumberFormat="1" applyFont="1" applyFill="1" applyBorder="1" applyAlignment="1">
      <alignment horizontal="left" vertical="top"/>
    </xf>
    <xf numFmtId="0" fontId="16" fillId="0" borderId="0" xfId="0" applyFont="1" applyFill="1"/>
    <xf numFmtId="0" fontId="16" fillId="5" borderId="0" xfId="0" quotePrefix="1" applyNumberFormat="1" applyFont="1" applyFill="1" applyBorder="1" applyAlignment="1">
      <alignment horizontal="left" vertical="top"/>
    </xf>
    <xf numFmtId="0" fontId="16" fillId="0" borderId="0" xfId="0" applyFont="1" applyBorder="1"/>
    <xf numFmtId="0" fontId="15" fillId="0" borderId="0" xfId="0" applyFont="1"/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4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0" fontId="15" fillId="2" borderId="26" xfId="0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protection locked="0"/>
    </xf>
    <xf numFmtId="0" fontId="0" fillId="0" borderId="9" xfId="0" applyBorder="1" applyAlignment="1"/>
    <xf numFmtId="0" fontId="0" fillId="0" borderId="13" xfId="0" applyBorder="1" applyAlignment="1"/>
    <xf numFmtId="0" fontId="16" fillId="0" borderId="10" xfId="0" applyFont="1" applyBorder="1" applyAlignment="1" applyProtection="1">
      <protection locked="0"/>
    </xf>
    <xf numFmtId="0" fontId="0" fillId="0" borderId="12" xfId="0" applyBorder="1" applyAlignment="1"/>
    <xf numFmtId="0" fontId="0" fillId="0" borderId="14" xfId="0" applyBorder="1" applyAlignment="1"/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3" xfId="0" applyFont="1" applyBorder="1" applyAlignment="1" applyProtection="1">
      <alignment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26" xfId="0" applyFont="1" applyBorder="1" applyAlignment="1" applyProtection="1">
      <alignment horizontal="left"/>
      <protection locked="0"/>
    </xf>
    <xf numFmtId="0" fontId="16" fillId="6" borderId="1" xfId="0" applyFont="1" applyFill="1" applyBorder="1" applyAlignment="1" applyProtection="1">
      <alignment horizontal="left"/>
      <protection locked="0"/>
    </xf>
    <xf numFmtId="0" fontId="16" fillId="6" borderId="2" xfId="0" applyFont="1" applyFill="1" applyBorder="1" applyAlignment="1" applyProtection="1">
      <alignment horizontal="left"/>
      <protection locked="0"/>
    </xf>
    <xf numFmtId="0" fontId="16" fillId="6" borderId="26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protection locked="0"/>
    </xf>
    <xf numFmtId="0" fontId="16" fillId="0" borderId="6" xfId="0" applyFont="1" applyBorder="1" applyAlignment="1" applyProtection="1">
      <protection locked="0"/>
    </xf>
    <xf numFmtId="0" fontId="16" fillId="0" borderId="23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164" fontId="15" fillId="2" borderId="10" xfId="1" applyFont="1" applyFill="1" applyBorder="1" applyAlignment="1" applyProtection="1">
      <alignment horizontal="center"/>
      <protection hidden="1"/>
    </xf>
    <xf numFmtId="164" fontId="15" fillId="2" borderId="14" xfId="1" applyFont="1" applyFill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29" xfId="0" applyFont="1" applyBorder="1" applyAlignment="1" applyProtection="1">
      <alignment horizontal="left"/>
      <protection locked="0"/>
    </xf>
    <xf numFmtId="0" fontId="16" fillId="0" borderId="25" xfId="0" applyFont="1" applyBorder="1" applyAlignment="1" applyProtection="1">
      <alignment horizontal="left"/>
      <protection locked="0"/>
    </xf>
    <xf numFmtId="0" fontId="16" fillId="0" borderId="32" xfId="0" applyFont="1" applyBorder="1" applyAlignment="1" applyProtection="1">
      <alignment horizontal="left"/>
      <protection locked="0"/>
    </xf>
    <xf numFmtId="0" fontId="16" fillId="0" borderId="15" xfId="0" applyFont="1" applyBorder="1" applyAlignment="1" applyProtection="1">
      <alignment horizontal="left"/>
      <protection locked="0"/>
    </xf>
    <xf numFmtId="164" fontId="16" fillId="2" borderId="4" xfId="1" applyFont="1" applyFill="1" applyBorder="1" applyAlignment="1" applyProtection="1">
      <alignment horizontal="center"/>
    </xf>
    <xf numFmtId="164" fontId="16" fillId="2" borderId="23" xfId="1" applyFont="1" applyFill="1" applyBorder="1" applyAlignment="1" applyProtection="1">
      <alignment horizontal="center"/>
    </xf>
    <xf numFmtId="164" fontId="16" fillId="2" borderId="7" xfId="1" applyFont="1" applyFill="1" applyBorder="1" applyAlignment="1" applyProtection="1">
      <alignment horizontal="center"/>
      <protection hidden="1"/>
    </xf>
    <xf numFmtId="164" fontId="16" fillId="2" borderId="13" xfId="1" applyFont="1" applyFill="1" applyBorder="1" applyAlignment="1" applyProtection="1">
      <alignment horizontal="center"/>
      <protection hidden="1"/>
    </xf>
    <xf numFmtId="164" fontId="15" fillId="2" borderId="7" xfId="1" applyFont="1" applyFill="1" applyBorder="1" applyAlignment="1" applyProtection="1">
      <alignment horizontal="center"/>
      <protection hidden="1"/>
    </xf>
    <xf numFmtId="164" fontId="15" fillId="2" borderId="13" xfId="1" applyFont="1" applyFill="1" applyBorder="1" applyAlignment="1" applyProtection="1">
      <alignment horizontal="center"/>
      <protection hidden="1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24" fillId="0" borderId="0" xfId="0" applyFont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5" fillId="0" borderId="31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alignment horizontal="center" wrapText="1"/>
      <protection locked="0"/>
    </xf>
    <xf numFmtId="0" fontId="15" fillId="0" borderId="32" xfId="0" applyFont="1" applyBorder="1" applyAlignment="1" applyProtection="1">
      <alignment horizontal="center" wrapText="1"/>
      <protection locked="0"/>
    </xf>
    <xf numFmtId="0" fontId="15" fillId="0" borderId="15" xfId="0" applyFont="1" applyBorder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vertical="center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4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</xdr:col>
      <xdr:colOff>238125</xdr:colOff>
      <xdr:row>3</xdr:row>
      <xdr:rowOff>38100</xdr:rowOff>
    </xdr:to>
    <xdr:pic>
      <xdr:nvPicPr>
        <xdr:cNvPr id="1335" name="2 Imagen" descr="C:\Users\jchocano\AppData\Local\Microsoft\Windows\Temporary Internet Files\Content.Outlook\8THK2RCQ\logo con brillo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0572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84</xdr:row>
      <xdr:rowOff>28575</xdr:rowOff>
    </xdr:from>
    <xdr:to>
      <xdr:col>11</xdr:col>
      <xdr:colOff>561975</xdr:colOff>
      <xdr:row>88</xdr:row>
      <xdr:rowOff>0</xdr:rowOff>
    </xdr:to>
    <xdr:pic>
      <xdr:nvPicPr>
        <xdr:cNvPr id="133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1715750"/>
          <a:ext cx="79343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V156"/>
  <sheetViews>
    <sheetView showGridLines="0" tabSelected="1" view="pageBreakPreview" zoomScale="145" zoomScaleNormal="145" zoomScaleSheetLayoutView="145" workbookViewId="0">
      <selection activeCell="K11" sqref="K11:L11"/>
    </sheetView>
  </sheetViews>
  <sheetFormatPr baseColWidth="10" defaultRowHeight="11.25" x14ac:dyDescent="0.2"/>
  <cols>
    <col min="1" max="1" width="2.33203125" style="2" customWidth="1"/>
    <col min="2" max="2" width="12.6640625" style="2" customWidth="1"/>
    <col min="3" max="3" width="24" style="2" customWidth="1"/>
    <col min="4" max="4" width="14.5" style="2" customWidth="1"/>
    <col min="5" max="5" width="4.1640625" style="2" customWidth="1"/>
    <col min="6" max="6" width="18" style="2" customWidth="1"/>
    <col min="7" max="7" width="4.5" style="2" customWidth="1"/>
    <col min="8" max="8" width="13.33203125" style="2" customWidth="1"/>
    <col min="9" max="9" width="25.83203125" style="2" customWidth="1"/>
    <col min="10" max="10" width="4.83203125" style="2" customWidth="1"/>
    <col min="11" max="11" width="15" style="2" customWidth="1"/>
    <col min="12" max="12" width="18.6640625" style="4" customWidth="1"/>
    <col min="13" max="251" width="12" style="2"/>
    <col min="252" max="253" width="12" style="2" customWidth="1"/>
    <col min="254" max="16384" width="12" style="2"/>
  </cols>
  <sheetData>
    <row r="1" spans="1:249" x14ac:dyDescent="0.2">
      <c r="B1" s="1"/>
      <c r="J1" s="3"/>
      <c r="K1" s="3"/>
      <c r="L1" s="50" t="s">
        <v>693</v>
      </c>
    </row>
    <row r="2" spans="1:249" x14ac:dyDescent="0.2">
      <c r="J2" s="3"/>
      <c r="K2" s="3"/>
      <c r="L2" s="50" t="s">
        <v>689</v>
      </c>
    </row>
    <row r="3" spans="1:249" ht="12" x14ac:dyDescent="0.2">
      <c r="A3" s="167" t="s">
        <v>24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IN3" s="5"/>
      <c r="IO3" s="5"/>
    </row>
    <row r="4" spans="1:249" ht="12" thickBot="1" x14ac:dyDescent="0.25">
      <c r="IN4" s="5"/>
      <c r="IO4" s="5"/>
    </row>
    <row r="5" spans="1:249" ht="12" thickBot="1" x14ac:dyDescent="0.25">
      <c r="A5" s="40" t="s">
        <v>44</v>
      </c>
      <c r="B5" s="40"/>
      <c r="C5" s="89"/>
      <c r="D5" s="7"/>
      <c r="E5" s="7"/>
      <c r="F5" s="7"/>
      <c r="G5" s="7"/>
      <c r="I5" s="82" t="s">
        <v>21</v>
      </c>
      <c r="J5" s="7"/>
      <c r="K5" s="39">
        <f ca="1">TODAY()</f>
        <v>43496</v>
      </c>
      <c r="L5" s="8"/>
      <c r="IN5" s="5"/>
      <c r="IO5" s="5"/>
    </row>
    <row r="6" spans="1:249" ht="4.5" customHeight="1" thickBot="1" x14ac:dyDescent="0.25">
      <c r="A6" s="47"/>
      <c r="B6" s="47"/>
      <c r="C6" s="47"/>
      <c r="D6" s="7"/>
      <c r="E6" s="7"/>
      <c r="F6" s="7"/>
      <c r="G6" s="7"/>
      <c r="I6" s="82"/>
      <c r="J6" s="7"/>
      <c r="K6" s="62"/>
      <c r="L6" s="8"/>
      <c r="IN6" s="5"/>
      <c r="IO6" s="5"/>
    </row>
    <row r="7" spans="1:249" ht="12" thickBot="1" x14ac:dyDescent="0.25">
      <c r="A7" s="6" t="s">
        <v>17</v>
      </c>
      <c r="C7" s="6"/>
      <c r="D7" s="83"/>
      <c r="E7" s="58"/>
      <c r="F7" s="58"/>
      <c r="G7" s="58"/>
      <c r="I7" s="82" t="s">
        <v>22</v>
      </c>
      <c r="J7" s="9" t="s">
        <v>13</v>
      </c>
      <c r="K7" s="84"/>
      <c r="L7" s="8"/>
      <c r="IN7" s="5"/>
    </row>
    <row r="8" spans="1:249" ht="4.5" customHeight="1" x14ac:dyDescent="0.2">
      <c r="A8" s="6"/>
      <c r="C8" s="6"/>
      <c r="D8" s="58"/>
      <c r="E8" s="58"/>
      <c r="F8" s="58"/>
      <c r="G8" s="58"/>
      <c r="H8" s="49"/>
      <c r="I8" s="9"/>
      <c r="J8" s="63"/>
      <c r="K8" s="10"/>
      <c r="L8" s="8"/>
      <c r="IN8" s="5"/>
    </row>
    <row r="9" spans="1:249" x14ac:dyDescent="0.2">
      <c r="A9" s="6" t="s">
        <v>37</v>
      </c>
      <c r="C9" s="6"/>
      <c r="D9" s="7"/>
      <c r="E9" s="7"/>
      <c r="F9" s="7"/>
      <c r="G9" s="7"/>
      <c r="H9" s="7"/>
      <c r="I9" s="7"/>
      <c r="J9" s="7"/>
      <c r="K9" s="7"/>
      <c r="L9" s="8"/>
      <c r="IN9" s="5"/>
      <c r="IO9" s="5"/>
    </row>
    <row r="10" spans="1:249" ht="3" customHeight="1" thickBot="1" x14ac:dyDescent="0.25">
      <c r="B10" s="6"/>
      <c r="C10" s="6"/>
      <c r="D10" s="7"/>
      <c r="E10" s="7"/>
      <c r="F10" s="7"/>
      <c r="G10" s="7"/>
      <c r="H10" s="7"/>
      <c r="I10" s="7"/>
      <c r="J10" s="7"/>
      <c r="K10" s="7"/>
      <c r="L10" s="8"/>
      <c r="IN10" s="5"/>
      <c r="IO10" s="5"/>
    </row>
    <row r="11" spans="1:249" ht="25.5" customHeight="1" thickBot="1" x14ac:dyDescent="0.25">
      <c r="A11" s="125" t="s">
        <v>29</v>
      </c>
      <c r="B11" s="126"/>
      <c r="C11" s="129" t="s">
        <v>15</v>
      </c>
      <c r="D11" s="130"/>
      <c r="E11" s="130"/>
      <c r="F11" s="130"/>
      <c r="G11" s="130"/>
      <c r="H11" s="130"/>
      <c r="I11" s="130"/>
      <c r="J11" s="131"/>
      <c r="K11" s="107" t="s">
        <v>46</v>
      </c>
      <c r="L11" s="108"/>
      <c r="IN11" s="5"/>
      <c r="IO11" s="5"/>
    </row>
    <row r="12" spans="1:249" ht="3.75" customHeight="1" x14ac:dyDescent="0.2">
      <c r="A12" s="48"/>
      <c r="B12" s="42"/>
      <c r="C12" s="6"/>
      <c r="K12" s="7"/>
      <c r="L12" s="8"/>
      <c r="IN12" s="5"/>
      <c r="IO12" s="5"/>
    </row>
    <row r="13" spans="1:249" x14ac:dyDescent="0.2">
      <c r="A13" s="128" t="s">
        <v>30</v>
      </c>
      <c r="B13" s="128"/>
      <c r="C13" s="127"/>
      <c r="D13" s="127"/>
      <c r="E13" s="127"/>
      <c r="F13" s="127"/>
      <c r="G13" s="127"/>
      <c r="H13" s="127"/>
      <c r="I13" s="127"/>
      <c r="J13" s="127"/>
      <c r="K13" s="7"/>
      <c r="L13" s="8"/>
      <c r="IN13" s="5"/>
      <c r="IO13" s="5"/>
    </row>
    <row r="14" spans="1:249" ht="12" thickBot="1" x14ac:dyDescent="0.25">
      <c r="B14" s="6"/>
      <c r="C14" s="6"/>
      <c r="D14" s="7"/>
      <c r="E14" s="7"/>
      <c r="F14" s="7"/>
      <c r="G14" s="7"/>
      <c r="H14" s="7"/>
      <c r="I14" s="7"/>
      <c r="J14" s="7"/>
      <c r="K14" s="7"/>
      <c r="L14" s="8"/>
      <c r="IN14" s="5"/>
      <c r="IO14" s="5"/>
    </row>
    <row r="15" spans="1:249" ht="12" thickBot="1" x14ac:dyDescent="0.25">
      <c r="A15" s="7"/>
      <c r="B15" s="11" t="s">
        <v>19</v>
      </c>
      <c r="C15" s="12"/>
      <c r="D15" s="141"/>
      <c r="E15" s="142"/>
      <c r="F15" s="142"/>
      <c r="G15" s="142"/>
      <c r="H15" s="142"/>
      <c r="I15" s="142"/>
      <c r="J15" s="142"/>
      <c r="K15" s="142"/>
      <c r="L15" s="143"/>
      <c r="IN15" s="5"/>
      <c r="IO15" s="5"/>
    </row>
    <row r="16" spans="1:249" ht="12" thickBot="1" x14ac:dyDescent="0.25">
      <c r="A16" s="7"/>
      <c r="B16" s="144" t="s">
        <v>36</v>
      </c>
      <c r="C16" s="145"/>
      <c r="D16" s="138"/>
      <c r="E16" s="139"/>
      <c r="F16" s="139"/>
      <c r="G16" s="139"/>
      <c r="H16" s="139"/>
      <c r="I16" s="139"/>
      <c r="J16" s="139"/>
      <c r="K16" s="139"/>
      <c r="L16" s="140"/>
      <c r="IN16" s="5"/>
      <c r="IO16" s="5"/>
    </row>
    <row r="17" spans="1:256" ht="5.25" customHeight="1" x14ac:dyDescent="0.2">
      <c r="A17" s="7"/>
      <c r="B17" s="170" t="s">
        <v>40</v>
      </c>
      <c r="C17" s="171"/>
      <c r="D17" s="53"/>
      <c r="E17" s="53"/>
      <c r="F17" s="53"/>
      <c r="G17" s="53"/>
      <c r="H17" s="54"/>
      <c r="I17" s="54"/>
      <c r="J17" s="54"/>
      <c r="K17" s="54"/>
      <c r="L17" s="55"/>
      <c r="IN17" s="5"/>
      <c r="IO17" s="5"/>
      <c r="IS17" s="60"/>
      <c r="IT17" s="60"/>
      <c r="IU17" s="60"/>
      <c r="IV17" s="60"/>
    </row>
    <row r="18" spans="1:256" s="60" customFormat="1" ht="12.75" customHeight="1" x14ac:dyDescent="0.2">
      <c r="A18" s="51"/>
      <c r="B18" s="172"/>
      <c r="C18" s="173"/>
      <c r="D18" s="52" t="s">
        <v>33</v>
      </c>
      <c r="E18" s="68"/>
      <c r="F18" s="52" t="s">
        <v>34</v>
      </c>
      <c r="G18" s="68"/>
      <c r="H18" s="59" t="s">
        <v>35</v>
      </c>
      <c r="I18" s="111"/>
      <c r="J18" s="111"/>
      <c r="K18" s="52" t="s">
        <v>23</v>
      </c>
      <c r="L18" s="57"/>
      <c r="IN18" s="61"/>
      <c r="IO18" s="61"/>
      <c r="IS18" s="2"/>
      <c r="IT18" s="2"/>
      <c r="IU18" s="2"/>
      <c r="IV18" s="2"/>
    </row>
    <row r="19" spans="1:256" ht="5.25" customHeight="1" thickBot="1" x14ac:dyDescent="0.25">
      <c r="A19" s="7"/>
      <c r="B19" s="174"/>
      <c r="C19" s="175"/>
      <c r="D19" s="37"/>
      <c r="E19" s="37"/>
      <c r="F19" s="37"/>
      <c r="G19" s="37"/>
      <c r="H19" s="37"/>
      <c r="I19" s="37"/>
      <c r="J19" s="37"/>
      <c r="K19" s="37"/>
      <c r="L19" s="56"/>
      <c r="IN19" s="5"/>
      <c r="IO19" s="5"/>
    </row>
    <row r="20" spans="1:256" ht="16.5" customHeight="1" thickBot="1" x14ac:dyDescent="0.25">
      <c r="A20" s="7"/>
      <c r="B20" s="85" t="s">
        <v>32</v>
      </c>
      <c r="C20" s="12"/>
      <c r="D20" s="138"/>
      <c r="E20" s="139"/>
      <c r="F20" s="139"/>
      <c r="G20" s="139"/>
      <c r="H20" s="139"/>
      <c r="I20" s="139"/>
      <c r="J20" s="139"/>
      <c r="K20" s="139"/>
      <c r="L20" s="140"/>
      <c r="IN20" s="5"/>
      <c r="IO20" s="5"/>
    </row>
    <row r="21" spans="1:256" x14ac:dyDescent="0.2">
      <c r="B21" s="6"/>
      <c r="C21" s="6"/>
      <c r="D21" s="7"/>
      <c r="E21" s="7"/>
      <c r="F21" s="7"/>
      <c r="G21" s="7"/>
      <c r="H21" s="46"/>
      <c r="I21" s="46"/>
      <c r="J21" s="46"/>
      <c r="K21" s="46"/>
      <c r="L21" s="46"/>
      <c r="IN21" s="5"/>
      <c r="IO21" s="5"/>
    </row>
    <row r="22" spans="1:256" x14ac:dyDescent="0.2">
      <c r="A22" s="1" t="s">
        <v>28</v>
      </c>
      <c r="C22" s="6"/>
      <c r="D22" s="7"/>
      <c r="E22" s="7"/>
      <c r="F22" s="7"/>
      <c r="G22" s="7"/>
      <c r="H22" s="7"/>
      <c r="I22" s="7"/>
      <c r="J22" s="7"/>
      <c r="K22" s="7"/>
      <c r="L22" s="8"/>
      <c r="IN22" s="5"/>
      <c r="IO22" s="5"/>
    </row>
    <row r="23" spans="1:256" ht="12" thickBot="1" x14ac:dyDescent="0.25">
      <c r="B23" s="1" t="s">
        <v>39</v>
      </c>
      <c r="C23" s="7"/>
      <c r="D23" s="7"/>
      <c r="E23" s="7"/>
      <c r="F23" s="7"/>
      <c r="G23" s="7"/>
      <c r="H23" s="7"/>
      <c r="I23" s="7"/>
      <c r="J23" s="7"/>
      <c r="K23" s="7"/>
      <c r="L23" s="8"/>
      <c r="IN23" s="5"/>
      <c r="IO23" s="5"/>
    </row>
    <row r="24" spans="1:256" ht="12" thickBot="1" x14ac:dyDescent="0.25">
      <c r="B24" s="13" t="s">
        <v>16</v>
      </c>
      <c r="C24" s="14" t="s">
        <v>0</v>
      </c>
      <c r="D24" s="116" t="s">
        <v>1</v>
      </c>
      <c r="E24" s="118"/>
      <c r="F24" s="116" t="s">
        <v>2</v>
      </c>
      <c r="G24" s="117"/>
      <c r="H24" s="118"/>
      <c r="I24" s="116" t="s">
        <v>11</v>
      </c>
      <c r="J24" s="117"/>
      <c r="K24" s="118"/>
      <c r="L24" s="15" t="s">
        <v>3</v>
      </c>
      <c r="IN24" s="5"/>
      <c r="IO24" s="5"/>
    </row>
    <row r="25" spans="1:256" x14ac:dyDescent="0.2">
      <c r="A25" s="7"/>
      <c r="B25" s="73"/>
      <c r="C25" s="69"/>
      <c r="D25" s="168"/>
      <c r="E25" s="169"/>
      <c r="F25" s="112"/>
      <c r="G25" s="176"/>
      <c r="H25" s="113"/>
      <c r="I25" s="112"/>
      <c r="J25" s="176"/>
      <c r="K25" s="113"/>
      <c r="L25" s="74"/>
      <c r="IN25" s="5"/>
      <c r="IO25" s="5"/>
    </row>
    <row r="26" spans="1:256" x14ac:dyDescent="0.2">
      <c r="A26" s="7"/>
      <c r="B26" s="75"/>
      <c r="C26" s="70"/>
      <c r="D26" s="109"/>
      <c r="E26" s="110"/>
      <c r="F26" s="132"/>
      <c r="G26" s="133"/>
      <c r="H26" s="134"/>
      <c r="I26" s="132"/>
      <c r="J26" s="133"/>
      <c r="K26" s="134"/>
      <c r="L26" s="76"/>
      <c r="IN26" s="5"/>
      <c r="IO26" s="5"/>
    </row>
    <row r="27" spans="1:256" x14ac:dyDescent="0.2">
      <c r="B27" s="75"/>
      <c r="C27" s="70"/>
      <c r="D27" s="109"/>
      <c r="E27" s="110"/>
      <c r="F27" s="132"/>
      <c r="G27" s="133"/>
      <c r="H27" s="134"/>
      <c r="I27" s="132"/>
      <c r="J27" s="133"/>
      <c r="K27" s="134"/>
      <c r="L27" s="76"/>
      <c r="IN27" s="5"/>
      <c r="IO27" s="5"/>
    </row>
    <row r="28" spans="1:256" x14ac:dyDescent="0.2">
      <c r="B28" s="75"/>
      <c r="C28" s="70"/>
      <c r="D28" s="109"/>
      <c r="E28" s="110"/>
      <c r="F28" s="132"/>
      <c r="G28" s="133"/>
      <c r="H28" s="134"/>
      <c r="I28" s="132"/>
      <c r="J28" s="133"/>
      <c r="K28" s="134"/>
      <c r="L28" s="76"/>
      <c r="IN28" s="5"/>
      <c r="IO28" s="5"/>
    </row>
    <row r="29" spans="1:256" x14ac:dyDescent="0.2">
      <c r="B29" s="75"/>
      <c r="C29" s="70"/>
      <c r="D29" s="109"/>
      <c r="E29" s="110"/>
      <c r="F29" s="132"/>
      <c r="G29" s="133"/>
      <c r="H29" s="134"/>
      <c r="I29" s="132"/>
      <c r="J29" s="133"/>
      <c r="K29" s="134"/>
      <c r="L29" s="76"/>
      <c r="IN29" s="5"/>
      <c r="IO29" s="5"/>
    </row>
    <row r="30" spans="1:256" x14ac:dyDescent="0.2">
      <c r="B30" s="75"/>
      <c r="C30" s="70"/>
      <c r="D30" s="109"/>
      <c r="E30" s="110"/>
      <c r="F30" s="132"/>
      <c r="G30" s="133"/>
      <c r="H30" s="134"/>
      <c r="I30" s="132"/>
      <c r="J30" s="133"/>
      <c r="K30" s="134"/>
      <c r="L30" s="76"/>
      <c r="IN30" s="5"/>
      <c r="IO30" s="5"/>
    </row>
    <row r="31" spans="1:256" x14ac:dyDescent="0.2">
      <c r="B31" s="75"/>
      <c r="C31" s="70"/>
      <c r="D31" s="109"/>
      <c r="E31" s="110"/>
      <c r="F31" s="132"/>
      <c r="G31" s="133"/>
      <c r="H31" s="134"/>
      <c r="I31" s="132"/>
      <c r="J31" s="133"/>
      <c r="K31" s="134"/>
      <c r="L31" s="76"/>
      <c r="IN31" s="5"/>
      <c r="IO31" s="5"/>
    </row>
    <row r="32" spans="1:256" x14ac:dyDescent="0.2">
      <c r="B32" s="75"/>
      <c r="C32" s="70"/>
      <c r="D32" s="109"/>
      <c r="E32" s="110"/>
      <c r="F32" s="132"/>
      <c r="G32" s="133"/>
      <c r="H32" s="134"/>
      <c r="I32" s="132"/>
      <c r="J32" s="133"/>
      <c r="K32" s="134"/>
      <c r="L32" s="76"/>
      <c r="IN32" s="5"/>
      <c r="IO32" s="5"/>
    </row>
    <row r="33" spans="2:249" x14ac:dyDescent="0.2">
      <c r="B33" s="77"/>
      <c r="C33" s="71"/>
      <c r="D33" s="109"/>
      <c r="E33" s="110"/>
      <c r="F33" s="132"/>
      <c r="G33" s="133"/>
      <c r="H33" s="134"/>
      <c r="I33" s="132"/>
      <c r="J33" s="133"/>
      <c r="K33" s="134"/>
      <c r="L33" s="78"/>
      <c r="IN33" s="5"/>
      <c r="IO33" s="5"/>
    </row>
    <row r="34" spans="2:249" x14ac:dyDescent="0.2">
      <c r="B34" s="77"/>
      <c r="C34" s="71"/>
      <c r="D34" s="109"/>
      <c r="E34" s="110"/>
      <c r="F34" s="132"/>
      <c r="G34" s="133"/>
      <c r="H34" s="134"/>
      <c r="I34" s="132"/>
      <c r="J34" s="133"/>
      <c r="K34" s="134"/>
      <c r="L34" s="78"/>
      <c r="IN34" s="5"/>
      <c r="IO34" s="5"/>
    </row>
    <row r="35" spans="2:249" x14ac:dyDescent="0.2">
      <c r="B35" s="77"/>
      <c r="C35" s="71"/>
      <c r="D35" s="109"/>
      <c r="E35" s="110"/>
      <c r="F35" s="132"/>
      <c r="G35" s="133"/>
      <c r="H35" s="134"/>
      <c r="I35" s="132"/>
      <c r="J35" s="133"/>
      <c r="K35" s="134"/>
      <c r="L35" s="78"/>
      <c r="IN35" s="5"/>
      <c r="IO35" s="5"/>
    </row>
    <row r="36" spans="2:249" ht="12" thickBot="1" x14ac:dyDescent="0.25">
      <c r="B36" s="79"/>
      <c r="C36" s="72"/>
      <c r="D36" s="136"/>
      <c r="E36" s="137"/>
      <c r="F36" s="114"/>
      <c r="G36" s="165"/>
      <c r="H36" s="166"/>
      <c r="I36" s="114"/>
      <c r="J36" s="165"/>
      <c r="K36" s="166"/>
      <c r="L36" s="80"/>
      <c r="IN36" s="5"/>
      <c r="IO36" s="5"/>
    </row>
    <row r="37" spans="2:249" ht="12" thickBot="1" x14ac:dyDescent="0.25">
      <c r="C37" s="1"/>
      <c r="K37" s="64" t="s">
        <v>4</v>
      </c>
      <c r="L37" s="28">
        <f>SUM(L25:L36)</f>
        <v>0</v>
      </c>
      <c r="IN37" s="5"/>
      <c r="IO37" s="5"/>
    </row>
    <row r="38" spans="2:249" x14ac:dyDescent="0.2">
      <c r="IN38" s="5"/>
      <c r="IO38" s="5"/>
    </row>
    <row r="39" spans="2:249" ht="12" thickBot="1" x14ac:dyDescent="0.25">
      <c r="B39" s="1" t="s">
        <v>14</v>
      </c>
      <c r="C39" s="7"/>
      <c r="D39" s="7"/>
      <c r="E39" s="7"/>
      <c r="F39" s="7"/>
      <c r="G39" s="7"/>
      <c r="H39" s="7"/>
      <c r="I39" s="7"/>
      <c r="J39" s="7"/>
      <c r="K39" s="7"/>
      <c r="L39" s="8"/>
      <c r="IN39" s="5"/>
      <c r="IO39" s="5"/>
    </row>
    <row r="40" spans="2:249" ht="12" thickBot="1" x14ac:dyDescent="0.25">
      <c r="B40" s="13" t="s">
        <v>16</v>
      </c>
      <c r="C40" s="14" t="s">
        <v>0</v>
      </c>
      <c r="D40" s="116" t="s">
        <v>1</v>
      </c>
      <c r="E40" s="118"/>
      <c r="F40" s="116" t="s">
        <v>2</v>
      </c>
      <c r="G40" s="117"/>
      <c r="H40" s="118"/>
      <c r="I40" s="116" t="s">
        <v>11</v>
      </c>
      <c r="J40" s="117"/>
      <c r="K40" s="118"/>
      <c r="L40" s="15" t="s">
        <v>3</v>
      </c>
      <c r="IN40" s="5"/>
      <c r="IO40" s="5"/>
    </row>
    <row r="41" spans="2:249" x14ac:dyDescent="0.2">
      <c r="B41" s="16"/>
      <c r="C41" s="17"/>
      <c r="D41" s="112"/>
      <c r="E41" s="113"/>
      <c r="F41" s="146"/>
      <c r="G41" s="147"/>
      <c r="H41" s="148"/>
      <c r="I41" s="146"/>
      <c r="J41" s="147"/>
      <c r="K41" s="148"/>
      <c r="L41" s="19"/>
      <c r="IN41" s="5"/>
      <c r="IO41" s="5"/>
    </row>
    <row r="42" spans="2:249" x14ac:dyDescent="0.2">
      <c r="B42" s="20"/>
      <c r="C42" s="21"/>
      <c r="D42" s="132"/>
      <c r="E42" s="135"/>
      <c r="F42" s="119"/>
      <c r="G42" s="120"/>
      <c r="H42" s="121"/>
      <c r="I42" s="119"/>
      <c r="J42" s="120"/>
      <c r="K42" s="121"/>
      <c r="L42" s="23"/>
      <c r="IN42" s="5"/>
      <c r="IO42" s="5"/>
    </row>
    <row r="43" spans="2:249" x14ac:dyDescent="0.2">
      <c r="B43" s="20"/>
      <c r="C43" s="21"/>
      <c r="D43" s="132"/>
      <c r="E43" s="135"/>
      <c r="F43" s="119"/>
      <c r="G43" s="120"/>
      <c r="H43" s="121"/>
      <c r="I43" s="119"/>
      <c r="J43" s="120"/>
      <c r="K43" s="121"/>
      <c r="L43" s="23"/>
      <c r="IN43" s="5"/>
      <c r="IO43" s="5"/>
    </row>
    <row r="44" spans="2:249" x14ac:dyDescent="0.2">
      <c r="B44" s="20"/>
      <c r="C44" s="21"/>
      <c r="D44" s="132"/>
      <c r="E44" s="134"/>
      <c r="F44" s="119"/>
      <c r="G44" s="120"/>
      <c r="H44" s="121"/>
      <c r="I44" s="119"/>
      <c r="J44" s="120"/>
      <c r="K44" s="121"/>
      <c r="L44" s="23"/>
      <c r="IN44" s="5"/>
      <c r="IO44" s="5"/>
    </row>
    <row r="45" spans="2:249" x14ac:dyDescent="0.2">
      <c r="B45" s="20"/>
      <c r="C45" s="21"/>
      <c r="D45" s="132"/>
      <c r="E45" s="134"/>
      <c r="F45" s="119"/>
      <c r="G45" s="120"/>
      <c r="H45" s="121"/>
      <c r="I45" s="119"/>
      <c r="J45" s="120"/>
      <c r="K45" s="121"/>
      <c r="L45" s="23"/>
      <c r="IN45" s="5"/>
      <c r="IO45" s="5"/>
    </row>
    <row r="46" spans="2:249" x14ac:dyDescent="0.2">
      <c r="B46" s="20"/>
      <c r="C46" s="21"/>
      <c r="D46" s="132"/>
      <c r="E46" s="135"/>
      <c r="F46" s="119"/>
      <c r="G46" s="120"/>
      <c r="H46" s="121"/>
      <c r="I46" s="119"/>
      <c r="J46" s="120"/>
      <c r="K46" s="121"/>
      <c r="L46" s="23"/>
      <c r="IN46" s="5"/>
      <c r="IO46" s="5"/>
    </row>
    <row r="47" spans="2:249" x14ac:dyDescent="0.2">
      <c r="B47" s="20"/>
      <c r="C47" s="21"/>
      <c r="D47" s="132"/>
      <c r="E47" s="134"/>
      <c r="F47" s="119"/>
      <c r="G47" s="120"/>
      <c r="H47" s="121"/>
      <c r="I47" s="119"/>
      <c r="J47" s="120"/>
      <c r="K47" s="121"/>
      <c r="L47" s="23"/>
      <c r="IN47" s="5"/>
      <c r="IO47" s="5"/>
    </row>
    <row r="48" spans="2:249" x14ac:dyDescent="0.2">
      <c r="B48" s="20"/>
      <c r="C48" s="21"/>
      <c r="D48" s="132"/>
      <c r="E48" s="134"/>
      <c r="F48" s="119"/>
      <c r="G48" s="120"/>
      <c r="H48" s="121"/>
      <c r="I48" s="119"/>
      <c r="J48" s="120"/>
      <c r="K48" s="121"/>
      <c r="L48" s="23"/>
      <c r="IN48" s="5"/>
      <c r="IO48" s="5"/>
    </row>
    <row r="49" spans="1:249" x14ac:dyDescent="0.2">
      <c r="B49" s="20"/>
      <c r="C49" s="21"/>
      <c r="D49" s="132"/>
      <c r="E49" s="134"/>
      <c r="F49" s="119"/>
      <c r="G49" s="120"/>
      <c r="H49" s="121"/>
      <c r="I49" s="119"/>
      <c r="J49" s="120"/>
      <c r="K49" s="121"/>
      <c r="L49" s="23"/>
      <c r="IN49" s="5"/>
      <c r="IO49" s="5"/>
    </row>
    <row r="50" spans="1:249" x14ac:dyDescent="0.2">
      <c r="B50" s="20"/>
      <c r="C50" s="21"/>
      <c r="D50" s="132"/>
      <c r="E50" s="135"/>
      <c r="F50" s="119"/>
      <c r="G50" s="120"/>
      <c r="H50" s="121"/>
      <c r="I50" s="119"/>
      <c r="J50" s="120"/>
      <c r="K50" s="121"/>
      <c r="L50" s="23"/>
      <c r="IN50" s="5"/>
      <c r="IO50" s="5"/>
    </row>
    <row r="51" spans="1:249" x14ac:dyDescent="0.2">
      <c r="B51" s="20"/>
      <c r="C51" s="21"/>
      <c r="D51" s="132"/>
      <c r="E51" s="135"/>
      <c r="F51" s="119"/>
      <c r="G51" s="120"/>
      <c r="H51" s="121"/>
      <c r="I51" s="119"/>
      <c r="J51" s="120"/>
      <c r="K51" s="121"/>
      <c r="L51" s="23"/>
      <c r="IN51" s="5"/>
      <c r="IO51" s="5"/>
    </row>
    <row r="52" spans="1:249" x14ac:dyDescent="0.2">
      <c r="B52" s="20"/>
      <c r="C52" s="21"/>
      <c r="D52" s="132"/>
      <c r="E52" s="135"/>
      <c r="F52" s="119"/>
      <c r="G52" s="120"/>
      <c r="H52" s="121"/>
      <c r="I52" s="119"/>
      <c r="J52" s="120"/>
      <c r="K52" s="121"/>
      <c r="L52" s="23"/>
      <c r="IN52" s="5"/>
      <c r="IO52" s="5"/>
    </row>
    <row r="53" spans="1:249" ht="12" thickBot="1" x14ac:dyDescent="0.25">
      <c r="B53" s="24"/>
      <c r="C53" s="25"/>
      <c r="D53" s="114"/>
      <c r="E53" s="115"/>
      <c r="F53" s="122"/>
      <c r="G53" s="123"/>
      <c r="H53" s="124"/>
      <c r="I53" s="122"/>
      <c r="J53" s="123"/>
      <c r="K53" s="124"/>
      <c r="L53" s="27"/>
      <c r="IN53" s="5"/>
      <c r="IO53" s="5"/>
    </row>
    <row r="54" spans="1:249" ht="12" thickBot="1" x14ac:dyDescent="0.25">
      <c r="C54" s="1"/>
      <c r="K54" s="64" t="s">
        <v>4</v>
      </c>
      <c r="L54" s="28">
        <f>SUM(L41:L53)</f>
        <v>0</v>
      </c>
      <c r="IN54" s="5"/>
      <c r="IO54" s="5"/>
    </row>
    <row r="55" spans="1:249" x14ac:dyDescent="0.2">
      <c r="IN55" s="5"/>
      <c r="IO55" s="5"/>
    </row>
    <row r="56" spans="1:249" x14ac:dyDescent="0.2">
      <c r="A56" s="1" t="s">
        <v>18</v>
      </c>
      <c r="IN56" s="5"/>
      <c r="IO56" s="5"/>
    </row>
    <row r="57" spans="1:249" ht="12" thickBot="1" x14ac:dyDescent="0.25">
      <c r="B57" s="1" t="s">
        <v>41</v>
      </c>
      <c r="C57" s="7"/>
      <c r="D57" s="7"/>
      <c r="E57" s="7"/>
      <c r="F57" s="7"/>
      <c r="G57" s="7"/>
      <c r="H57" s="7"/>
      <c r="I57" s="7"/>
      <c r="J57" s="7"/>
      <c r="K57" s="7"/>
      <c r="L57" s="8"/>
      <c r="IN57" s="5"/>
      <c r="IO57" s="5"/>
    </row>
    <row r="58" spans="1:249" ht="12" thickBot="1" x14ac:dyDescent="0.25">
      <c r="B58" s="14" t="s">
        <v>16</v>
      </c>
      <c r="C58" s="116" t="s">
        <v>11</v>
      </c>
      <c r="D58" s="117"/>
      <c r="E58" s="117"/>
      <c r="F58" s="117"/>
      <c r="G58" s="117"/>
      <c r="H58" s="117"/>
      <c r="I58" s="117"/>
      <c r="J58" s="117"/>
      <c r="K58" s="118"/>
      <c r="L58" s="15" t="s">
        <v>3</v>
      </c>
      <c r="IN58" s="5"/>
      <c r="IO58" s="5"/>
    </row>
    <row r="59" spans="1:249" x14ac:dyDescent="0.2">
      <c r="B59" s="29"/>
      <c r="C59" s="18"/>
      <c r="D59" s="18"/>
      <c r="E59" s="18"/>
      <c r="F59" s="18"/>
      <c r="G59" s="18"/>
      <c r="H59" s="18"/>
      <c r="I59" s="18"/>
      <c r="J59" s="18"/>
      <c r="K59" s="18"/>
      <c r="L59" s="19"/>
      <c r="IN59" s="5"/>
      <c r="IO59" s="5"/>
    </row>
    <row r="60" spans="1:249" x14ac:dyDescent="0.2">
      <c r="B60" s="86"/>
      <c r="C60" s="87"/>
      <c r="D60" s="87"/>
      <c r="E60" s="87"/>
      <c r="F60" s="87"/>
      <c r="G60" s="87"/>
      <c r="H60" s="87"/>
      <c r="I60" s="87"/>
      <c r="J60" s="87"/>
      <c r="K60" s="87"/>
      <c r="L60" s="88"/>
      <c r="IN60" s="5"/>
      <c r="IO60" s="5"/>
    </row>
    <row r="61" spans="1:249" x14ac:dyDescent="0.2">
      <c r="B61" s="86"/>
      <c r="C61" s="87"/>
      <c r="D61" s="87"/>
      <c r="E61" s="87"/>
      <c r="F61" s="87"/>
      <c r="G61" s="87"/>
      <c r="H61" s="87"/>
      <c r="I61" s="87"/>
      <c r="J61" s="87"/>
      <c r="K61" s="87"/>
      <c r="L61" s="88"/>
      <c r="IN61" s="5"/>
      <c r="IO61" s="5"/>
    </row>
    <row r="62" spans="1:249" x14ac:dyDescent="0.2">
      <c r="B62" s="86"/>
      <c r="C62" s="87"/>
      <c r="D62" s="87"/>
      <c r="E62" s="87"/>
      <c r="F62" s="87"/>
      <c r="G62" s="87"/>
      <c r="H62" s="87"/>
      <c r="I62" s="87"/>
      <c r="J62" s="87"/>
      <c r="K62" s="87"/>
      <c r="L62" s="88"/>
      <c r="IN62" s="5"/>
      <c r="IO62" s="5"/>
    </row>
    <row r="63" spans="1:249" x14ac:dyDescent="0.2">
      <c r="B63" s="86"/>
      <c r="C63" s="87"/>
      <c r="D63" s="87"/>
      <c r="E63" s="87"/>
      <c r="F63" s="87"/>
      <c r="G63" s="87"/>
      <c r="H63" s="87"/>
      <c r="I63" s="87"/>
      <c r="J63" s="87"/>
      <c r="K63" s="87"/>
      <c r="L63" s="88"/>
      <c r="IN63" s="5"/>
      <c r="IO63" s="5"/>
    </row>
    <row r="64" spans="1:249" x14ac:dyDescent="0.2">
      <c r="B64" s="86"/>
      <c r="C64" s="87"/>
      <c r="D64" s="87"/>
      <c r="E64" s="87"/>
      <c r="F64" s="87"/>
      <c r="G64" s="87"/>
      <c r="H64" s="87"/>
      <c r="I64" s="87"/>
      <c r="J64" s="87"/>
      <c r="K64" s="87"/>
      <c r="L64" s="88"/>
      <c r="IN64" s="5"/>
      <c r="IO64" s="5"/>
    </row>
    <row r="65" spans="1:249" x14ac:dyDescent="0.2">
      <c r="B65" s="86"/>
      <c r="C65" s="87"/>
      <c r="D65" s="87"/>
      <c r="E65" s="87"/>
      <c r="F65" s="87"/>
      <c r="G65" s="87"/>
      <c r="H65" s="87"/>
      <c r="I65" s="87"/>
      <c r="J65" s="87"/>
      <c r="K65" s="87"/>
      <c r="L65" s="88"/>
      <c r="IN65" s="5"/>
      <c r="IO65" s="5"/>
    </row>
    <row r="66" spans="1:249" x14ac:dyDescent="0.2">
      <c r="B66" s="30"/>
      <c r="C66" s="22"/>
      <c r="D66" s="22"/>
      <c r="E66" s="22"/>
      <c r="F66" s="22"/>
      <c r="G66" s="22"/>
      <c r="H66" s="22"/>
      <c r="I66" s="22"/>
      <c r="J66" s="22"/>
      <c r="K66" s="22"/>
      <c r="L66" s="31"/>
      <c r="IN66" s="5"/>
      <c r="IO66" s="5"/>
    </row>
    <row r="67" spans="1:249" x14ac:dyDescent="0.2">
      <c r="B67" s="30"/>
      <c r="C67" s="22"/>
      <c r="D67" s="22"/>
      <c r="E67" s="22"/>
      <c r="F67" s="22"/>
      <c r="G67" s="22"/>
      <c r="H67" s="22"/>
      <c r="I67" s="22"/>
      <c r="J67" s="22"/>
      <c r="K67" s="22"/>
      <c r="L67" s="32"/>
      <c r="IN67" s="5"/>
      <c r="IO67" s="5"/>
    </row>
    <row r="68" spans="1:249" ht="12" thickBot="1" x14ac:dyDescent="0.25">
      <c r="B68" s="33"/>
      <c r="C68" s="26"/>
      <c r="D68" s="26"/>
      <c r="E68" s="26"/>
      <c r="F68" s="26"/>
      <c r="G68" s="26"/>
      <c r="H68" s="26"/>
      <c r="I68" s="26"/>
      <c r="J68" s="26"/>
      <c r="K68" s="26"/>
      <c r="L68" s="27"/>
      <c r="IN68" s="5"/>
      <c r="IO68" s="5"/>
    </row>
    <row r="69" spans="1:249" ht="12" thickBot="1" x14ac:dyDescent="0.25">
      <c r="C69" s="1"/>
      <c r="K69" s="64" t="s">
        <v>4</v>
      </c>
      <c r="L69" s="28">
        <f>SUM(L59:L68)</f>
        <v>0</v>
      </c>
      <c r="IN69" s="5"/>
      <c r="IO69" s="5"/>
    </row>
    <row r="70" spans="1:249" ht="12" thickBot="1" x14ac:dyDescent="0.25">
      <c r="IN70" s="5"/>
      <c r="IO70" s="5"/>
    </row>
    <row r="71" spans="1:249" ht="12" thickBot="1" x14ac:dyDescent="0.25">
      <c r="B71" s="116" t="s">
        <v>5</v>
      </c>
      <c r="C71" s="117"/>
      <c r="D71" s="117"/>
      <c r="E71" s="117"/>
      <c r="F71" s="118"/>
      <c r="L71" s="2"/>
      <c r="M71" s="34"/>
      <c r="IN71" s="5"/>
      <c r="IO71" s="5"/>
    </row>
    <row r="72" spans="1:249" x14ac:dyDescent="0.2">
      <c r="B72" s="153" t="s">
        <v>6</v>
      </c>
      <c r="C72" s="154"/>
      <c r="D72" s="81" t="str">
        <f>J7</f>
        <v>S/.</v>
      </c>
      <c r="E72" s="159">
        <f>L69+L54+L37</f>
        <v>0</v>
      </c>
      <c r="F72" s="160"/>
      <c r="L72" s="2"/>
      <c r="IN72" s="5"/>
      <c r="IO72" s="5"/>
    </row>
    <row r="73" spans="1:249" x14ac:dyDescent="0.2">
      <c r="B73" s="155" t="s">
        <v>7</v>
      </c>
      <c r="C73" s="156"/>
      <c r="D73" s="35" t="str">
        <f>J7</f>
        <v>S/.</v>
      </c>
      <c r="E73" s="161">
        <f>+K7</f>
        <v>0</v>
      </c>
      <c r="F73" s="162"/>
      <c r="L73" s="2"/>
      <c r="IN73" s="5"/>
      <c r="IO73" s="5"/>
    </row>
    <row r="74" spans="1:249" x14ac:dyDescent="0.2">
      <c r="B74" s="155" t="s">
        <v>8</v>
      </c>
      <c r="C74" s="156"/>
      <c r="D74" s="35" t="str">
        <f>J7</f>
        <v>S/.</v>
      </c>
      <c r="E74" s="163">
        <f>+IF(E73&gt;E72,E73-E72,0)</f>
        <v>0</v>
      </c>
      <c r="F74" s="164"/>
      <c r="L74" s="2"/>
      <c r="IN74" s="5"/>
      <c r="IO74" s="5"/>
    </row>
    <row r="75" spans="1:249" ht="12" thickBot="1" x14ac:dyDescent="0.25">
      <c r="B75" s="157" t="s">
        <v>9</v>
      </c>
      <c r="C75" s="158"/>
      <c r="D75" s="36" t="str">
        <f>J7</f>
        <v>S/.</v>
      </c>
      <c r="E75" s="151">
        <f>IF(E72&gt;E73,E72-E73,0)</f>
        <v>0</v>
      </c>
      <c r="F75" s="152"/>
      <c r="L75" s="2"/>
      <c r="IN75" s="5"/>
      <c r="IO75" s="5"/>
    </row>
    <row r="76" spans="1:249" x14ac:dyDescent="0.2">
      <c r="IN76" s="5"/>
      <c r="IO76" s="5"/>
    </row>
    <row r="77" spans="1:249" x14ac:dyDescent="0.2">
      <c r="A77" s="1" t="s">
        <v>38</v>
      </c>
      <c r="IN77" s="5"/>
      <c r="IO77" s="5"/>
    </row>
    <row r="78" spans="1:249" x14ac:dyDescent="0.2">
      <c r="A78" s="43" t="s">
        <v>45</v>
      </c>
      <c r="IN78" s="5"/>
      <c r="IO78" s="5"/>
    </row>
    <row r="79" spans="1:249" x14ac:dyDescent="0.2">
      <c r="A79" s="1" t="s">
        <v>31</v>
      </c>
      <c r="IN79" s="5"/>
      <c r="IO79" s="5"/>
    </row>
    <row r="80" spans="1:249" x14ac:dyDescent="0.2">
      <c r="A80" s="1" t="s">
        <v>25</v>
      </c>
    </row>
    <row r="81" spans="1:249" ht="12.75" x14ac:dyDescent="0.2">
      <c r="A81" s="90" t="s">
        <v>42</v>
      </c>
      <c r="B81" s="91"/>
      <c r="C81" s="91"/>
      <c r="D81" s="91"/>
      <c r="E81" s="91"/>
      <c r="F81" s="91"/>
      <c r="G81" s="91"/>
      <c r="H81" s="91"/>
      <c r="IN81" s="5"/>
      <c r="IO81" s="5"/>
    </row>
    <row r="82" spans="1:249" x14ac:dyDescent="0.2">
      <c r="IN82" s="5"/>
      <c r="IO82" s="5"/>
    </row>
    <row r="83" spans="1:249" ht="12" hidden="1" thickBot="1" x14ac:dyDescent="0.25">
      <c r="C83" s="41"/>
      <c r="D83" s="7"/>
      <c r="E83" s="7"/>
      <c r="F83" s="7"/>
      <c r="G83" s="7"/>
      <c r="H83" s="41"/>
      <c r="I83" s="7"/>
      <c r="J83" s="7"/>
      <c r="K83" s="37"/>
      <c r="L83" s="37"/>
      <c r="IN83" s="5"/>
      <c r="IO83" s="5"/>
    </row>
    <row r="84" spans="1:249" hidden="1" x14ac:dyDescent="0.2">
      <c r="C84" s="38" t="s">
        <v>20</v>
      </c>
      <c r="D84" s="40"/>
      <c r="E84" s="40"/>
      <c r="F84" s="40"/>
      <c r="G84" s="40"/>
      <c r="H84" s="38" t="s">
        <v>12</v>
      </c>
      <c r="I84" s="149"/>
      <c r="J84" s="149"/>
      <c r="K84" s="150" t="s">
        <v>10</v>
      </c>
      <c r="L84" s="150"/>
      <c r="IN84" s="5"/>
      <c r="IO84" s="5"/>
    </row>
    <row r="85" spans="1:249" x14ac:dyDescent="0.2">
      <c r="B85" s="1"/>
      <c r="C85" s="93"/>
      <c r="D85" s="93"/>
      <c r="E85" s="93"/>
      <c r="F85" s="93"/>
      <c r="G85" s="93"/>
      <c r="H85" s="93"/>
      <c r="I85" s="93"/>
      <c r="J85" s="93"/>
      <c r="K85" s="93"/>
      <c r="L85" s="94"/>
      <c r="IN85" s="5"/>
      <c r="IO85" s="5"/>
    </row>
    <row r="86" spans="1:249" x14ac:dyDescent="0.2">
      <c r="IN86" s="5"/>
      <c r="IO86" s="5"/>
    </row>
    <row r="87" spans="1:249" x14ac:dyDescent="0.2">
      <c r="IN87" s="5"/>
      <c r="IO87" s="5"/>
    </row>
    <row r="88" spans="1:249" x14ac:dyDescent="0.2">
      <c r="IN88" s="5"/>
      <c r="IO88" s="5"/>
    </row>
    <row r="89" spans="1:249" x14ac:dyDescent="0.2">
      <c r="IN89" s="5"/>
      <c r="IO89" s="5"/>
    </row>
    <row r="90" spans="1:249" x14ac:dyDescent="0.2">
      <c r="IN90" s="5"/>
      <c r="IO90" s="5"/>
    </row>
    <row r="91" spans="1:249" x14ac:dyDescent="0.2">
      <c r="IN91" s="5"/>
      <c r="IO91" s="5"/>
    </row>
    <row r="92" spans="1:249" x14ac:dyDescent="0.2">
      <c r="IN92" s="5"/>
      <c r="IO92" s="5"/>
    </row>
    <row r="93" spans="1:249" x14ac:dyDescent="0.2">
      <c r="IN93" s="5"/>
      <c r="IO93" s="5"/>
    </row>
    <row r="94" spans="1:249" x14ac:dyDescent="0.2">
      <c r="IN94" s="5"/>
      <c r="IO94" s="5"/>
    </row>
    <row r="95" spans="1:249" x14ac:dyDescent="0.2">
      <c r="IN95" s="5"/>
      <c r="IO95" s="5"/>
    </row>
    <row r="96" spans="1:249" x14ac:dyDescent="0.2">
      <c r="IN96" s="5"/>
      <c r="IO96" s="5"/>
    </row>
    <row r="97" spans="248:249" x14ac:dyDescent="0.2">
      <c r="IN97" s="5"/>
      <c r="IO97" s="5"/>
    </row>
    <row r="98" spans="248:249" x14ac:dyDescent="0.2">
      <c r="IN98" s="5"/>
      <c r="IO98" s="5"/>
    </row>
    <row r="99" spans="248:249" x14ac:dyDescent="0.2">
      <c r="IN99" s="5"/>
      <c r="IO99" s="5"/>
    </row>
    <row r="100" spans="248:249" x14ac:dyDescent="0.2">
      <c r="IN100" s="5"/>
      <c r="IO100" s="5"/>
    </row>
    <row r="101" spans="248:249" x14ac:dyDescent="0.2">
      <c r="IN101" s="5"/>
      <c r="IO101" s="5"/>
    </row>
    <row r="102" spans="248:249" x14ac:dyDescent="0.2">
      <c r="IN102" s="5"/>
      <c r="IO102" s="5"/>
    </row>
    <row r="103" spans="248:249" x14ac:dyDescent="0.2">
      <c r="IN103" s="5"/>
      <c r="IO103" s="5"/>
    </row>
    <row r="104" spans="248:249" x14ac:dyDescent="0.2">
      <c r="IN104" s="5"/>
      <c r="IO104" s="5"/>
    </row>
    <row r="105" spans="248:249" x14ac:dyDescent="0.2">
      <c r="IN105" s="5"/>
      <c r="IO105" s="5"/>
    </row>
    <row r="106" spans="248:249" x14ac:dyDescent="0.2">
      <c r="IN106" s="5"/>
      <c r="IO106" s="5"/>
    </row>
    <row r="107" spans="248:249" x14ac:dyDescent="0.2">
      <c r="IN107" s="5"/>
      <c r="IO107" s="5"/>
    </row>
    <row r="108" spans="248:249" x14ac:dyDescent="0.2">
      <c r="IN108" s="5"/>
      <c r="IO108" s="5"/>
    </row>
    <row r="109" spans="248:249" x14ac:dyDescent="0.2">
      <c r="IN109" s="5"/>
      <c r="IO109" s="5"/>
    </row>
    <row r="110" spans="248:249" x14ac:dyDescent="0.2">
      <c r="IN110" s="5"/>
      <c r="IO110" s="5"/>
    </row>
    <row r="111" spans="248:249" x14ac:dyDescent="0.2">
      <c r="IN111" s="5"/>
      <c r="IO111" s="5"/>
    </row>
    <row r="112" spans="248:249" x14ac:dyDescent="0.2">
      <c r="IN112" s="5"/>
      <c r="IO112" s="5"/>
    </row>
    <row r="113" spans="248:249" x14ac:dyDescent="0.2">
      <c r="IN113" s="5"/>
      <c r="IO113" s="5"/>
    </row>
    <row r="114" spans="248:249" x14ac:dyDescent="0.2">
      <c r="IN114" s="5"/>
      <c r="IO114" s="5"/>
    </row>
    <row r="115" spans="248:249" x14ac:dyDescent="0.2">
      <c r="IN115" s="5"/>
      <c r="IO115" s="5"/>
    </row>
    <row r="116" spans="248:249" x14ac:dyDescent="0.2">
      <c r="IN116" s="5"/>
      <c r="IO116" s="5"/>
    </row>
    <row r="117" spans="248:249" x14ac:dyDescent="0.2">
      <c r="IN117" s="5"/>
      <c r="IO117" s="5"/>
    </row>
    <row r="118" spans="248:249" x14ac:dyDescent="0.2">
      <c r="IN118" s="5"/>
      <c r="IO118" s="5"/>
    </row>
    <row r="119" spans="248:249" x14ac:dyDescent="0.2">
      <c r="IN119" s="5"/>
      <c r="IO119" s="5"/>
    </row>
    <row r="120" spans="248:249" x14ac:dyDescent="0.2">
      <c r="IN120" s="5"/>
      <c r="IO120" s="5"/>
    </row>
    <row r="121" spans="248:249" x14ac:dyDescent="0.2">
      <c r="IN121" s="5"/>
      <c r="IO121" s="5"/>
    </row>
    <row r="122" spans="248:249" x14ac:dyDescent="0.2">
      <c r="IN122" s="5"/>
      <c r="IO122" s="5"/>
    </row>
    <row r="123" spans="248:249" x14ac:dyDescent="0.2">
      <c r="IN123" s="5"/>
      <c r="IO123" s="5"/>
    </row>
    <row r="124" spans="248:249" x14ac:dyDescent="0.2">
      <c r="IN124" s="5"/>
      <c r="IO124" s="5"/>
    </row>
    <row r="125" spans="248:249" x14ac:dyDescent="0.2">
      <c r="IN125" s="5"/>
      <c r="IO125" s="5"/>
    </row>
    <row r="126" spans="248:249" x14ac:dyDescent="0.2">
      <c r="IN126" s="5"/>
      <c r="IO126" s="5"/>
    </row>
    <row r="127" spans="248:249" x14ac:dyDescent="0.2">
      <c r="IN127" s="5"/>
      <c r="IO127" s="5"/>
    </row>
    <row r="128" spans="248:249" x14ac:dyDescent="0.2">
      <c r="IN128" s="5"/>
      <c r="IO128" s="5"/>
    </row>
    <row r="129" spans="248:249" x14ac:dyDescent="0.2">
      <c r="IN129" s="5"/>
      <c r="IO129" s="5"/>
    </row>
    <row r="130" spans="248:249" x14ac:dyDescent="0.2">
      <c r="IN130" s="5"/>
      <c r="IO130" s="5"/>
    </row>
    <row r="131" spans="248:249" x14ac:dyDescent="0.2">
      <c r="IN131" s="5"/>
      <c r="IO131" s="5"/>
    </row>
    <row r="132" spans="248:249" x14ac:dyDescent="0.2">
      <c r="IN132" s="5"/>
      <c r="IO132" s="5"/>
    </row>
    <row r="133" spans="248:249" x14ac:dyDescent="0.2">
      <c r="IN133" s="5"/>
      <c r="IO133" s="5"/>
    </row>
    <row r="134" spans="248:249" x14ac:dyDescent="0.2">
      <c r="IN134" s="5"/>
      <c r="IO134" s="5"/>
    </row>
    <row r="135" spans="248:249" x14ac:dyDescent="0.2">
      <c r="IN135" s="5"/>
      <c r="IO135" s="5"/>
    </row>
    <row r="136" spans="248:249" x14ac:dyDescent="0.2">
      <c r="IN136" s="5"/>
      <c r="IO136" s="5"/>
    </row>
    <row r="137" spans="248:249" x14ac:dyDescent="0.2">
      <c r="IN137" s="5"/>
      <c r="IO137" s="5"/>
    </row>
    <row r="138" spans="248:249" x14ac:dyDescent="0.2">
      <c r="IN138" s="5"/>
      <c r="IO138" s="5"/>
    </row>
    <row r="139" spans="248:249" x14ac:dyDescent="0.2">
      <c r="IN139" s="5"/>
      <c r="IO139" s="5"/>
    </row>
    <row r="140" spans="248:249" x14ac:dyDescent="0.2">
      <c r="IN140" s="5"/>
      <c r="IO140" s="5"/>
    </row>
    <row r="141" spans="248:249" x14ac:dyDescent="0.2">
      <c r="IN141" s="5"/>
      <c r="IO141" s="5"/>
    </row>
    <row r="142" spans="248:249" x14ac:dyDescent="0.2">
      <c r="IN142" s="5"/>
      <c r="IO142" s="5"/>
    </row>
    <row r="143" spans="248:249" x14ac:dyDescent="0.2">
      <c r="IN143" s="5"/>
      <c r="IO143" s="5"/>
    </row>
    <row r="144" spans="248:249" x14ac:dyDescent="0.2">
      <c r="IN144" s="5"/>
      <c r="IO144" s="5"/>
    </row>
    <row r="145" spans="248:249" x14ac:dyDescent="0.2">
      <c r="IN145" s="5"/>
      <c r="IO145" s="5"/>
    </row>
    <row r="146" spans="248:249" x14ac:dyDescent="0.2">
      <c r="IN146" s="5"/>
      <c r="IO146" s="5"/>
    </row>
    <row r="147" spans="248:249" x14ac:dyDescent="0.2">
      <c r="IN147" s="5"/>
      <c r="IO147" s="5"/>
    </row>
    <row r="148" spans="248:249" x14ac:dyDescent="0.2">
      <c r="IN148" s="5"/>
      <c r="IO148" s="5"/>
    </row>
    <row r="149" spans="248:249" x14ac:dyDescent="0.2">
      <c r="IN149" s="5"/>
      <c r="IO149" s="5"/>
    </row>
    <row r="150" spans="248:249" x14ac:dyDescent="0.2">
      <c r="IN150" s="5"/>
      <c r="IO150" s="5"/>
    </row>
    <row r="151" spans="248:249" x14ac:dyDescent="0.2">
      <c r="IN151" s="5"/>
      <c r="IO151" s="5"/>
    </row>
    <row r="152" spans="248:249" x14ac:dyDescent="0.2">
      <c r="IN152" s="5"/>
      <c r="IO152" s="5"/>
    </row>
    <row r="153" spans="248:249" x14ac:dyDescent="0.2">
      <c r="IN153" s="5"/>
      <c r="IO153" s="5"/>
    </row>
    <row r="154" spans="248:249" x14ac:dyDescent="0.2">
      <c r="IN154" s="5"/>
      <c r="IO154" s="5"/>
    </row>
    <row r="155" spans="248:249" x14ac:dyDescent="0.2">
      <c r="IN155" s="5"/>
      <c r="IO155" s="5"/>
    </row>
    <row r="156" spans="248:249" x14ac:dyDescent="0.2">
      <c r="IN156" s="5"/>
      <c r="IO156" s="5"/>
    </row>
  </sheetData>
  <sheetProtection formatCells="0" formatColumns="0" formatRows="0" insertColumns="0" insertRows="0" insertHyperlinks="0" deleteColumns="0" deleteRows="0" selectLockedCells="1" sort="0" autoFilter="0" pivotTables="0"/>
  <mergeCells count="105">
    <mergeCell ref="I51:K51"/>
    <mergeCell ref="I52:K52"/>
    <mergeCell ref="I53:K53"/>
    <mergeCell ref="I45:K45"/>
    <mergeCell ref="I46:K46"/>
    <mergeCell ref="I47:K47"/>
    <mergeCell ref="I48:K48"/>
    <mergeCell ref="I49:K49"/>
    <mergeCell ref="I50:K50"/>
    <mergeCell ref="A3:L3"/>
    <mergeCell ref="D25:E25"/>
    <mergeCell ref="D26:E26"/>
    <mergeCell ref="D27:E27"/>
    <mergeCell ref="D30:E30"/>
    <mergeCell ref="D52:E52"/>
    <mergeCell ref="B17:C19"/>
    <mergeCell ref="D40:E40"/>
    <mergeCell ref="D42:E42"/>
    <mergeCell ref="D46:E46"/>
    <mergeCell ref="F25:H25"/>
    <mergeCell ref="F26:H26"/>
    <mergeCell ref="F27:H27"/>
    <mergeCell ref="F28:H28"/>
    <mergeCell ref="F29:H29"/>
    <mergeCell ref="F35:H35"/>
    <mergeCell ref="F36:H36"/>
    <mergeCell ref="I25:K25"/>
    <mergeCell ref="I26:K26"/>
    <mergeCell ref="I27:K27"/>
    <mergeCell ref="I28:K28"/>
    <mergeCell ref="I29:K29"/>
    <mergeCell ref="I30:K30"/>
    <mergeCell ref="I31:K31"/>
    <mergeCell ref="I84:J84"/>
    <mergeCell ref="I24:K24"/>
    <mergeCell ref="I40:K40"/>
    <mergeCell ref="K84:L84"/>
    <mergeCell ref="C58:K58"/>
    <mergeCell ref="D35:E35"/>
    <mergeCell ref="E75:F75"/>
    <mergeCell ref="B72:C72"/>
    <mergeCell ref="B73:C73"/>
    <mergeCell ref="B74:C74"/>
    <mergeCell ref="B75:C75"/>
    <mergeCell ref="B71:F71"/>
    <mergeCell ref="E72:F72"/>
    <mergeCell ref="E73:F73"/>
    <mergeCell ref="E74:F74"/>
    <mergeCell ref="I32:K32"/>
    <mergeCell ref="I34:K34"/>
    <mergeCell ref="I35:K35"/>
    <mergeCell ref="I36:K36"/>
    <mergeCell ref="D43:E43"/>
    <mergeCell ref="D44:E44"/>
    <mergeCell ref="D45:E45"/>
    <mergeCell ref="I41:K41"/>
    <mergeCell ref="I42:K42"/>
    <mergeCell ref="A11:B11"/>
    <mergeCell ref="C13:J13"/>
    <mergeCell ref="A13:B13"/>
    <mergeCell ref="C11:J11"/>
    <mergeCell ref="F33:H33"/>
    <mergeCell ref="F34:H34"/>
    <mergeCell ref="I33:K33"/>
    <mergeCell ref="D51:E51"/>
    <mergeCell ref="D36:E36"/>
    <mergeCell ref="D20:L20"/>
    <mergeCell ref="D15:L15"/>
    <mergeCell ref="B16:C16"/>
    <mergeCell ref="D16:L16"/>
    <mergeCell ref="D50:E50"/>
    <mergeCell ref="F30:H30"/>
    <mergeCell ref="F31:H31"/>
    <mergeCell ref="F32:H32"/>
    <mergeCell ref="I43:K43"/>
    <mergeCell ref="I44:K44"/>
    <mergeCell ref="D47:E47"/>
    <mergeCell ref="D48:E48"/>
    <mergeCell ref="D49:E49"/>
    <mergeCell ref="F41:H41"/>
    <mergeCell ref="F42:H42"/>
    <mergeCell ref="K11:L11"/>
    <mergeCell ref="D28:E28"/>
    <mergeCell ref="D29:E29"/>
    <mergeCell ref="I18:J18"/>
    <mergeCell ref="D41:E41"/>
    <mergeCell ref="D53:E53"/>
    <mergeCell ref="F24:H24"/>
    <mergeCell ref="D24:E24"/>
    <mergeCell ref="F40:H40"/>
    <mergeCell ref="D31:E31"/>
    <mergeCell ref="D32:E32"/>
    <mergeCell ref="D33:E33"/>
    <mergeCell ref="D34:E34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</mergeCells>
  <phoneticPr fontId="0" type="noConversion"/>
  <conditionalFormatting sqref="C11">
    <cfRule type="cellIs" dxfId="3" priority="1" stopIfTrue="1" operator="equal">
      <formula>"AQUÍ SELECCIONAR EL CENTRO DE COSTO A AFECTAR"</formula>
    </cfRule>
  </conditionalFormatting>
  <conditionalFormatting sqref="E75">
    <cfRule type="expression" dxfId="2" priority="6" stopIfTrue="1">
      <formula>$E$72&lt;$E$73</formula>
    </cfRule>
  </conditionalFormatting>
  <conditionalFormatting sqref="E74">
    <cfRule type="expression" dxfId="1" priority="7" stopIfTrue="1">
      <formula>$E$73&lt;$E$72</formula>
    </cfRule>
  </conditionalFormatting>
  <conditionalFormatting sqref="E73 D15:G15">
    <cfRule type="expression" dxfId="0" priority="9" stopIfTrue="1">
      <formula>$K$7=0</formula>
    </cfRule>
  </conditionalFormatting>
  <dataValidations count="1">
    <dataValidation type="list" allowBlank="1" showInputMessage="1" showErrorMessage="1" sqref="C11:J11">
      <formula1>Centro.de.costo</formula1>
    </dataValidation>
  </dataValidations>
  <printOptions horizontalCentered="1" verticalCentered="1"/>
  <pageMargins left="0.3" right="0" top="0" bottom="0" header="0" footer="0"/>
  <pageSetup paperSize="9" scale="87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DIMENSIONES!$L$2:$L$25</xm:f>
          </x14:formula1>
          <xm:sqref>K11:L11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82"/>
  <sheetViews>
    <sheetView showGridLines="0" topLeftCell="H1" zoomScaleNormal="100" workbookViewId="0">
      <selection activeCell="L32" sqref="L32"/>
    </sheetView>
  </sheetViews>
  <sheetFormatPr baseColWidth="10" defaultRowHeight="11.25" x14ac:dyDescent="0.2"/>
  <cols>
    <col min="3" max="3" width="36.5" customWidth="1"/>
    <col min="5" max="5" width="36.5" customWidth="1"/>
    <col min="7" max="10" width="36.5" customWidth="1"/>
    <col min="12" max="12" width="17.1640625" style="2" customWidth="1"/>
  </cols>
  <sheetData>
    <row r="2" spans="12:12" x14ac:dyDescent="0.2">
      <c r="L2" s="44" t="s">
        <v>46</v>
      </c>
    </row>
    <row r="3" spans="12:12" x14ac:dyDescent="0.2">
      <c r="L3" s="97" t="s">
        <v>684</v>
      </c>
    </row>
    <row r="4" spans="12:12" x14ac:dyDescent="0.2">
      <c r="L4" s="96" t="s">
        <v>234</v>
      </c>
    </row>
    <row r="5" spans="12:12" x14ac:dyDescent="0.2">
      <c r="L5" s="96" t="s">
        <v>235</v>
      </c>
    </row>
    <row r="6" spans="12:12" x14ac:dyDescent="0.2">
      <c r="L6" s="97" t="s">
        <v>685</v>
      </c>
    </row>
    <row r="7" spans="12:12" x14ac:dyDescent="0.2">
      <c r="L7" s="96" t="s">
        <v>236</v>
      </c>
    </row>
    <row r="8" spans="12:12" x14ac:dyDescent="0.2">
      <c r="L8" s="96" t="s">
        <v>237</v>
      </c>
    </row>
    <row r="9" spans="12:12" x14ac:dyDescent="0.2">
      <c r="L9" s="96" t="s">
        <v>238</v>
      </c>
    </row>
    <row r="10" spans="12:12" x14ac:dyDescent="0.2">
      <c r="L10" s="96" t="s">
        <v>239</v>
      </c>
    </row>
    <row r="11" spans="12:12" x14ac:dyDescent="0.2">
      <c r="L11" s="96" t="s">
        <v>240</v>
      </c>
    </row>
    <row r="12" spans="12:12" x14ac:dyDescent="0.2">
      <c r="L12" s="97" t="s">
        <v>686</v>
      </c>
    </row>
    <row r="13" spans="12:12" x14ac:dyDescent="0.2">
      <c r="L13" s="96" t="s">
        <v>241</v>
      </c>
    </row>
    <row r="14" spans="12:12" x14ac:dyDescent="0.2">
      <c r="L14" s="96" t="s">
        <v>242</v>
      </c>
    </row>
    <row r="15" spans="12:12" x14ac:dyDescent="0.2">
      <c r="L15" s="96" t="s">
        <v>243</v>
      </c>
    </row>
    <row r="16" spans="12:12" x14ac:dyDescent="0.2">
      <c r="L16" s="96" t="s">
        <v>244</v>
      </c>
    </row>
    <row r="17" spans="2:12" x14ac:dyDescent="0.2">
      <c r="L17" s="96" t="s">
        <v>245</v>
      </c>
    </row>
    <row r="18" spans="2:12" x14ac:dyDescent="0.2">
      <c r="L18" s="96" t="s">
        <v>246</v>
      </c>
    </row>
    <row r="19" spans="2:12" x14ac:dyDescent="0.2">
      <c r="L19" s="96" t="s">
        <v>247</v>
      </c>
    </row>
    <row r="20" spans="2:12" x14ac:dyDescent="0.2">
      <c r="L20" s="96" t="s">
        <v>248</v>
      </c>
    </row>
    <row r="21" spans="2:12" ht="12" thickBot="1" x14ac:dyDescent="0.25">
      <c r="C21" s="66"/>
      <c r="D21" s="65"/>
      <c r="E21" s="66"/>
      <c r="G21" s="66"/>
      <c r="L21" s="96" t="s">
        <v>249</v>
      </c>
    </row>
    <row r="22" spans="2:12" ht="11.25" customHeight="1" x14ac:dyDescent="0.2">
      <c r="C22" s="67" t="s">
        <v>43</v>
      </c>
      <c r="D22" s="67"/>
      <c r="E22" s="67" t="s">
        <v>26</v>
      </c>
      <c r="F22" s="67"/>
      <c r="G22" s="67" t="s">
        <v>27</v>
      </c>
      <c r="L22" s="97" t="s">
        <v>687</v>
      </c>
    </row>
    <row r="23" spans="2:12" x14ac:dyDescent="0.2">
      <c r="L23" s="96" t="s">
        <v>250</v>
      </c>
    </row>
    <row r="24" spans="2:12" x14ac:dyDescent="0.2">
      <c r="L24" s="97" t="s">
        <v>688</v>
      </c>
    </row>
    <row r="25" spans="2:12" x14ac:dyDescent="0.2">
      <c r="L25" s="96" t="s">
        <v>251</v>
      </c>
    </row>
    <row r="31" spans="2:12" x14ac:dyDescent="0.2">
      <c r="C31" s="65"/>
    </row>
    <row r="32" spans="2:12" x14ac:dyDescent="0.2">
      <c r="B32" s="65"/>
      <c r="H32" s="65"/>
      <c r="I32" s="65"/>
      <c r="J32" s="65"/>
      <c r="L32" s="44" t="s">
        <v>15</v>
      </c>
    </row>
    <row r="33" spans="8:12" s="45" customFormat="1" ht="12.75" x14ac:dyDescent="0.2">
      <c r="H33" s="67"/>
      <c r="I33" s="67"/>
      <c r="J33" s="67"/>
      <c r="L33" s="106" t="s">
        <v>631</v>
      </c>
    </row>
    <row r="34" spans="8:12" x14ac:dyDescent="0.2">
      <c r="L34" s="106" t="s">
        <v>47</v>
      </c>
    </row>
    <row r="35" spans="8:12" x14ac:dyDescent="0.2">
      <c r="L35" s="106" t="s">
        <v>48</v>
      </c>
    </row>
    <row r="36" spans="8:12" x14ac:dyDescent="0.2">
      <c r="L36" s="106" t="s">
        <v>49</v>
      </c>
    </row>
    <row r="37" spans="8:12" x14ac:dyDescent="0.2">
      <c r="L37" s="106" t="s">
        <v>50</v>
      </c>
    </row>
    <row r="38" spans="8:12" x14ac:dyDescent="0.2">
      <c r="L38" s="106" t="s">
        <v>632</v>
      </c>
    </row>
    <row r="39" spans="8:12" x14ac:dyDescent="0.2">
      <c r="L39" s="106" t="s">
        <v>51</v>
      </c>
    </row>
    <row r="40" spans="8:12" x14ac:dyDescent="0.2">
      <c r="L40" s="106" t="s">
        <v>673</v>
      </c>
    </row>
    <row r="41" spans="8:12" x14ac:dyDescent="0.2">
      <c r="L41" s="106" t="s">
        <v>52</v>
      </c>
    </row>
    <row r="42" spans="8:12" x14ac:dyDescent="0.2">
      <c r="L42" s="106" t="s">
        <v>53</v>
      </c>
    </row>
    <row r="43" spans="8:12" x14ac:dyDescent="0.2">
      <c r="L43" s="106" t="s">
        <v>674</v>
      </c>
    </row>
    <row r="44" spans="8:12" x14ac:dyDescent="0.2">
      <c r="L44" s="106" t="s">
        <v>54</v>
      </c>
    </row>
    <row r="45" spans="8:12" x14ac:dyDescent="0.2">
      <c r="L45" s="106" t="s">
        <v>675</v>
      </c>
    </row>
    <row r="46" spans="8:12" x14ac:dyDescent="0.2">
      <c r="L46" s="106" t="s">
        <v>55</v>
      </c>
    </row>
    <row r="47" spans="8:12" x14ac:dyDescent="0.2">
      <c r="L47" s="106" t="s">
        <v>56</v>
      </c>
    </row>
    <row r="48" spans="8:12" x14ac:dyDescent="0.2">
      <c r="L48" s="106" t="s">
        <v>676</v>
      </c>
    </row>
    <row r="49" spans="12:12" x14ac:dyDescent="0.2">
      <c r="L49" s="106" t="s">
        <v>57</v>
      </c>
    </row>
    <row r="50" spans="12:12" x14ac:dyDescent="0.2">
      <c r="L50" s="106" t="s">
        <v>633</v>
      </c>
    </row>
    <row r="51" spans="12:12" x14ac:dyDescent="0.2">
      <c r="L51" s="106" t="s">
        <v>58</v>
      </c>
    </row>
    <row r="52" spans="12:12" x14ac:dyDescent="0.2">
      <c r="L52" s="106" t="s">
        <v>59</v>
      </c>
    </row>
    <row r="53" spans="12:12" x14ac:dyDescent="0.2">
      <c r="L53" s="106" t="s">
        <v>60</v>
      </c>
    </row>
    <row r="54" spans="12:12" x14ac:dyDescent="0.2">
      <c r="L54" s="106" t="s">
        <v>634</v>
      </c>
    </row>
    <row r="55" spans="12:12" x14ac:dyDescent="0.2">
      <c r="L55" s="106" t="s">
        <v>61</v>
      </c>
    </row>
    <row r="56" spans="12:12" x14ac:dyDescent="0.2">
      <c r="L56" s="106" t="s">
        <v>673</v>
      </c>
    </row>
    <row r="57" spans="12:12" x14ac:dyDescent="0.2">
      <c r="L57" s="106" t="s">
        <v>62</v>
      </c>
    </row>
    <row r="58" spans="12:12" x14ac:dyDescent="0.2">
      <c r="L58" s="106" t="s">
        <v>674</v>
      </c>
    </row>
    <row r="59" spans="12:12" x14ac:dyDescent="0.2">
      <c r="L59" s="106" t="s">
        <v>63</v>
      </c>
    </row>
    <row r="60" spans="12:12" x14ac:dyDescent="0.2">
      <c r="L60" s="106" t="s">
        <v>635</v>
      </c>
    </row>
    <row r="61" spans="12:12" x14ac:dyDescent="0.2">
      <c r="L61" s="106" t="s">
        <v>636</v>
      </c>
    </row>
    <row r="62" spans="12:12" x14ac:dyDescent="0.2">
      <c r="L62" s="106" t="s">
        <v>675</v>
      </c>
    </row>
    <row r="63" spans="12:12" x14ac:dyDescent="0.2">
      <c r="L63" s="106" t="s">
        <v>64</v>
      </c>
    </row>
    <row r="64" spans="12:12" x14ac:dyDescent="0.2">
      <c r="L64" s="106" t="s">
        <v>65</v>
      </c>
    </row>
    <row r="65" spans="12:12" x14ac:dyDescent="0.2">
      <c r="L65" s="106" t="s">
        <v>676</v>
      </c>
    </row>
    <row r="66" spans="12:12" x14ac:dyDescent="0.2">
      <c r="L66" s="106" t="s">
        <v>66</v>
      </c>
    </row>
    <row r="67" spans="12:12" x14ac:dyDescent="0.2">
      <c r="L67" s="106" t="s">
        <v>67</v>
      </c>
    </row>
    <row r="68" spans="12:12" x14ac:dyDescent="0.2">
      <c r="L68" s="106" t="s">
        <v>68</v>
      </c>
    </row>
    <row r="69" spans="12:12" x14ac:dyDescent="0.2">
      <c r="L69" s="106" t="s">
        <v>69</v>
      </c>
    </row>
    <row r="70" spans="12:12" x14ac:dyDescent="0.2">
      <c r="L70" s="106" t="s">
        <v>70</v>
      </c>
    </row>
    <row r="71" spans="12:12" x14ac:dyDescent="0.2">
      <c r="L71" s="106" t="s">
        <v>637</v>
      </c>
    </row>
    <row r="72" spans="12:12" x14ac:dyDescent="0.2">
      <c r="L72" s="106" t="s">
        <v>71</v>
      </c>
    </row>
    <row r="73" spans="12:12" x14ac:dyDescent="0.2">
      <c r="L73" s="106" t="s">
        <v>673</v>
      </c>
    </row>
    <row r="74" spans="12:12" x14ac:dyDescent="0.2">
      <c r="L74" s="106" t="s">
        <v>72</v>
      </c>
    </row>
    <row r="75" spans="12:12" x14ac:dyDescent="0.2">
      <c r="L75" s="106" t="s">
        <v>674</v>
      </c>
    </row>
    <row r="76" spans="12:12" x14ac:dyDescent="0.2">
      <c r="L76" s="106" t="s">
        <v>73</v>
      </c>
    </row>
    <row r="77" spans="12:12" x14ac:dyDescent="0.2">
      <c r="L77" s="106" t="s">
        <v>74</v>
      </c>
    </row>
    <row r="78" spans="12:12" x14ac:dyDescent="0.2">
      <c r="L78" s="106" t="s">
        <v>638</v>
      </c>
    </row>
    <row r="79" spans="12:12" x14ac:dyDescent="0.2">
      <c r="L79" s="106" t="s">
        <v>675</v>
      </c>
    </row>
    <row r="80" spans="12:12" x14ac:dyDescent="0.2">
      <c r="L80" s="106" t="s">
        <v>75</v>
      </c>
    </row>
    <row r="81" spans="12:12" x14ac:dyDescent="0.2">
      <c r="L81" s="106" t="s">
        <v>76</v>
      </c>
    </row>
    <row r="82" spans="12:12" x14ac:dyDescent="0.2">
      <c r="L82" s="106" t="s">
        <v>77</v>
      </c>
    </row>
    <row r="83" spans="12:12" x14ac:dyDescent="0.2">
      <c r="L83" s="106" t="s">
        <v>78</v>
      </c>
    </row>
    <row r="84" spans="12:12" x14ac:dyDescent="0.2">
      <c r="L84" s="106" t="s">
        <v>676</v>
      </c>
    </row>
    <row r="85" spans="12:12" x14ac:dyDescent="0.2">
      <c r="L85" s="106" t="s">
        <v>79</v>
      </c>
    </row>
    <row r="86" spans="12:12" x14ac:dyDescent="0.2">
      <c r="L86" s="106" t="s">
        <v>80</v>
      </c>
    </row>
    <row r="87" spans="12:12" x14ac:dyDescent="0.2">
      <c r="L87" s="106" t="s">
        <v>81</v>
      </c>
    </row>
    <row r="88" spans="12:12" x14ac:dyDescent="0.2">
      <c r="L88" s="106" t="s">
        <v>82</v>
      </c>
    </row>
    <row r="89" spans="12:12" x14ac:dyDescent="0.2">
      <c r="L89" s="106" t="s">
        <v>83</v>
      </c>
    </row>
    <row r="90" spans="12:12" x14ac:dyDescent="0.2">
      <c r="L90" s="106" t="s">
        <v>639</v>
      </c>
    </row>
    <row r="91" spans="12:12" x14ac:dyDescent="0.2">
      <c r="L91" s="106" t="s">
        <v>84</v>
      </c>
    </row>
    <row r="92" spans="12:12" x14ac:dyDescent="0.2">
      <c r="L92" s="106" t="s">
        <v>673</v>
      </c>
    </row>
    <row r="93" spans="12:12" x14ac:dyDescent="0.2">
      <c r="L93" s="106" t="s">
        <v>85</v>
      </c>
    </row>
    <row r="94" spans="12:12" x14ac:dyDescent="0.2">
      <c r="L94" s="106" t="s">
        <v>674</v>
      </c>
    </row>
    <row r="95" spans="12:12" x14ac:dyDescent="0.2">
      <c r="L95" s="106" t="s">
        <v>86</v>
      </c>
    </row>
    <row r="96" spans="12:12" x14ac:dyDescent="0.2">
      <c r="L96" s="106" t="s">
        <v>640</v>
      </c>
    </row>
    <row r="97" spans="12:12" x14ac:dyDescent="0.2">
      <c r="L97" s="106" t="s">
        <v>675</v>
      </c>
    </row>
    <row r="98" spans="12:12" x14ac:dyDescent="0.2">
      <c r="L98" s="106" t="s">
        <v>87</v>
      </c>
    </row>
    <row r="99" spans="12:12" x14ac:dyDescent="0.2">
      <c r="L99" s="106" t="s">
        <v>88</v>
      </c>
    </row>
    <row r="100" spans="12:12" x14ac:dyDescent="0.2">
      <c r="L100" s="106" t="s">
        <v>89</v>
      </c>
    </row>
    <row r="101" spans="12:12" x14ac:dyDescent="0.2">
      <c r="L101" s="106" t="s">
        <v>90</v>
      </c>
    </row>
    <row r="102" spans="12:12" x14ac:dyDescent="0.2">
      <c r="L102" s="106" t="s">
        <v>91</v>
      </c>
    </row>
    <row r="103" spans="12:12" x14ac:dyDescent="0.2">
      <c r="L103" s="106" t="s">
        <v>676</v>
      </c>
    </row>
    <row r="104" spans="12:12" x14ac:dyDescent="0.2">
      <c r="L104" s="106" t="s">
        <v>92</v>
      </c>
    </row>
    <row r="105" spans="12:12" x14ac:dyDescent="0.2">
      <c r="L105" s="106" t="s">
        <v>93</v>
      </c>
    </row>
    <row r="106" spans="12:12" x14ac:dyDescent="0.2">
      <c r="L106" s="106" t="s">
        <v>94</v>
      </c>
    </row>
    <row r="107" spans="12:12" x14ac:dyDescent="0.2">
      <c r="L107" s="106" t="s">
        <v>95</v>
      </c>
    </row>
    <row r="108" spans="12:12" x14ac:dyDescent="0.2">
      <c r="L108" s="106" t="s">
        <v>96</v>
      </c>
    </row>
    <row r="109" spans="12:12" x14ac:dyDescent="0.2">
      <c r="L109" s="106" t="s">
        <v>641</v>
      </c>
    </row>
    <row r="110" spans="12:12" x14ac:dyDescent="0.2">
      <c r="L110" s="106" t="s">
        <v>97</v>
      </c>
    </row>
    <row r="111" spans="12:12" x14ac:dyDescent="0.2">
      <c r="L111" s="106" t="s">
        <v>673</v>
      </c>
    </row>
    <row r="112" spans="12:12" x14ac:dyDescent="0.2">
      <c r="L112" s="106" t="s">
        <v>98</v>
      </c>
    </row>
    <row r="113" spans="12:12" x14ac:dyDescent="0.2">
      <c r="L113" s="106" t="s">
        <v>674</v>
      </c>
    </row>
    <row r="114" spans="12:12" x14ac:dyDescent="0.2">
      <c r="L114" s="106" t="s">
        <v>99</v>
      </c>
    </row>
    <row r="115" spans="12:12" x14ac:dyDescent="0.2">
      <c r="L115" s="106" t="s">
        <v>675</v>
      </c>
    </row>
    <row r="116" spans="12:12" x14ac:dyDescent="0.2">
      <c r="L116" s="106" t="s">
        <v>100</v>
      </c>
    </row>
    <row r="117" spans="12:12" x14ac:dyDescent="0.2">
      <c r="L117" s="106" t="s">
        <v>101</v>
      </c>
    </row>
    <row r="118" spans="12:12" x14ac:dyDescent="0.2">
      <c r="L118" s="106" t="s">
        <v>102</v>
      </c>
    </row>
    <row r="119" spans="12:12" x14ac:dyDescent="0.2">
      <c r="L119" s="106" t="s">
        <v>103</v>
      </c>
    </row>
    <row r="120" spans="12:12" x14ac:dyDescent="0.2">
      <c r="L120" s="106" t="s">
        <v>104</v>
      </c>
    </row>
    <row r="121" spans="12:12" x14ac:dyDescent="0.2">
      <c r="L121" s="106" t="s">
        <v>105</v>
      </c>
    </row>
    <row r="122" spans="12:12" x14ac:dyDescent="0.2">
      <c r="L122" s="106" t="s">
        <v>106</v>
      </c>
    </row>
    <row r="123" spans="12:12" x14ac:dyDescent="0.2">
      <c r="L123" s="106" t="s">
        <v>676</v>
      </c>
    </row>
    <row r="124" spans="12:12" x14ac:dyDescent="0.2">
      <c r="L124" s="106" t="s">
        <v>107</v>
      </c>
    </row>
    <row r="125" spans="12:12" x14ac:dyDescent="0.2">
      <c r="L125" s="106" t="s">
        <v>108</v>
      </c>
    </row>
    <row r="126" spans="12:12" x14ac:dyDescent="0.2">
      <c r="L126" s="106" t="s">
        <v>109</v>
      </c>
    </row>
    <row r="127" spans="12:12" x14ac:dyDescent="0.2">
      <c r="L127" s="106" t="s">
        <v>110</v>
      </c>
    </row>
    <row r="128" spans="12:12" x14ac:dyDescent="0.2">
      <c r="L128" s="106" t="s">
        <v>111</v>
      </c>
    </row>
    <row r="129" spans="12:12" x14ac:dyDescent="0.2">
      <c r="L129" s="106" t="s">
        <v>642</v>
      </c>
    </row>
    <row r="130" spans="12:12" x14ac:dyDescent="0.2">
      <c r="L130" s="106" t="s">
        <v>112</v>
      </c>
    </row>
    <row r="131" spans="12:12" x14ac:dyDescent="0.2">
      <c r="L131" s="106" t="s">
        <v>673</v>
      </c>
    </row>
    <row r="132" spans="12:12" x14ac:dyDescent="0.2">
      <c r="L132" s="106" t="s">
        <v>113</v>
      </c>
    </row>
    <row r="133" spans="12:12" x14ac:dyDescent="0.2">
      <c r="L133" s="106" t="s">
        <v>674</v>
      </c>
    </row>
    <row r="134" spans="12:12" x14ac:dyDescent="0.2">
      <c r="L134" s="106" t="s">
        <v>114</v>
      </c>
    </row>
    <row r="135" spans="12:12" x14ac:dyDescent="0.2">
      <c r="L135" s="106" t="s">
        <v>643</v>
      </c>
    </row>
    <row r="136" spans="12:12" x14ac:dyDescent="0.2">
      <c r="L136" s="106" t="s">
        <v>675</v>
      </c>
    </row>
    <row r="137" spans="12:12" x14ac:dyDescent="0.2">
      <c r="L137" s="106" t="s">
        <v>115</v>
      </c>
    </row>
    <row r="138" spans="12:12" x14ac:dyDescent="0.2">
      <c r="L138" s="106" t="s">
        <v>676</v>
      </c>
    </row>
    <row r="139" spans="12:12" x14ac:dyDescent="0.2">
      <c r="L139" s="106" t="s">
        <v>116</v>
      </c>
    </row>
    <row r="140" spans="12:12" x14ac:dyDescent="0.2">
      <c r="L140" s="106" t="s">
        <v>117</v>
      </c>
    </row>
    <row r="141" spans="12:12" x14ac:dyDescent="0.2">
      <c r="L141" s="106" t="s">
        <v>118</v>
      </c>
    </row>
    <row r="142" spans="12:12" x14ac:dyDescent="0.2">
      <c r="L142" s="106" t="s">
        <v>119</v>
      </c>
    </row>
    <row r="143" spans="12:12" x14ac:dyDescent="0.2">
      <c r="L143" s="106" t="s">
        <v>120</v>
      </c>
    </row>
    <row r="144" spans="12:12" x14ac:dyDescent="0.2">
      <c r="L144" s="106" t="s">
        <v>121</v>
      </c>
    </row>
    <row r="145" spans="12:12" x14ac:dyDescent="0.2">
      <c r="L145" s="106" t="s">
        <v>644</v>
      </c>
    </row>
    <row r="146" spans="12:12" x14ac:dyDescent="0.2">
      <c r="L146" s="106" t="s">
        <v>122</v>
      </c>
    </row>
    <row r="147" spans="12:12" x14ac:dyDescent="0.2">
      <c r="L147" s="106" t="s">
        <v>673</v>
      </c>
    </row>
    <row r="148" spans="12:12" x14ac:dyDescent="0.2">
      <c r="L148" s="106" t="s">
        <v>123</v>
      </c>
    </row>
    <row r="149" spans="12:12" x14ac:dyDescent="0.2">
      <c r="L149" s="106" t="s">
        <v>674</v>
      </c>
    </row>
    <row r="150" spans="12:12" x14ac:dyDescent="0.2">
      <c r="L150" s="106" t="s">
        <v>124</v>
      </c>
    </row>
    <row r="151" spans="12:12" x14ac:dyDescent="0.2">
      <c r="L151" s="106" t="s">
        <v>645</v>
      </c>
    </row>
    <row r="152" spans="12:12" x14ac:dyDescent="0.2">
      <c r="L152" s="106" t="s">
        <v>646</v>
      </c>
    </row>
    <row r="153" spans="12:12" x14ac:dyDescent="0.2">
      <c r="L153" s="106" t="s">
        <v>675</v>
      </c>
    </row>
    <row r="154" spans="12:12" x14ac:dyDescent="0.2">
      <c r="L154" s="106" t="s">
        <v>125</v>
      </c>
    </row>
    <row r="155" spans="12:12" x14ac:dyDescent="0.2">
      <c r="L155" s="106" t="s">
        <v>126</v>
      </c>
    </row>
    <row r="156" spans="12:12" x14ac:dyDescent="0.2">
      <c r="L156" s="106" t="s">
        <v>127</v>
      </c>
    </row>
    <row r="157" spans="12:12" x14ac:dyDescent="0.2">
      <c r="L157" s="106" t="s">
        <v>676</v>
      </c>
    </row>
    <row r="158" spans="12:12" x14ac:dyDescent="0.2">
      <c r="L158" s="106" t="s">
        <v>128</v>
      </c>
    </row>
    <row r="159" spans="12:12" x14ac:dyDescent="0.2">
      <c r="L159" s="106" t="s">
        <v>129</v>
      </c>
    </row>
    <row r="160" spans="12:12" x14ac:dyDescent="0.2">
      <c r="L160" s="106" t="s">
        <v>130</v>
      </c>
    </row>
    <row r="161" spans="12:12" x14ac:dyDescent="0.2">
      <c r="L161" s="106" t="s">
        <v>131</v>
      </c>
    </row>
    <row r="162" spans="12:12" x14ac:dyDescent="0.2">
      <c r="L162" s="106" t="s">
        <v>132</v>
      </c>
    </row>
    <row r="163" spans="12:12" x14ac:dyDescent="0.2">
      <c r="L163" s="106" t="s">
        <v>647</v>
      </c>
    </row>
    <row r="164" spans="12:12" x14ac:dyDescent="0.2">
      <c r="L164" s="106" t="s">
        <v>133</v>
      </c>
    </row>
    <row r="165" spans="12:12" x14ac:dyDescent="0.2">
      <c r="L165" s="106" t="s">
        <v>673</v>
      </c>
    </row>
    <row r="166" spans="12:12" x14ac:dyDescent="0.2">
      <c r="L166" s="106" t="s">
        <v>134</v>
      </c>
    </row>
    <row r="167" spans="12:12" x14ac:dyDescent="0.2">
      <c r="L167" s="106" t="s">
        <v>135</v>
      </c>
    </row>
    <row r="168" spans="12:12" x14ac:dyDescent="0.2">
      <c r="L168" s="106" t="s">
        <v>674</v>
      </c>
    </row>
    <row r="169" spans="12:12" x14ac:dyDescent="0.2">
      <c r="L169" s="106" t="s">
        <v>136</v>
      </c>
    </row>
    <row r="170" spans="12:12" x14ac:dyDescent="0.2">
      <c r="L170" s="106" t="s">
        <v>137</v>
      </c>
    </row>
    <row r="171" spans="12:12" x14ac:dyDescent="0.2">
      <c r="L171" s="106" t="s">
        <v>648</v>
      </c>
    </row>
    <row r="172" spans="12:12" x14ac:dyDescent="0.2">
      <c r="L172" s="106" t="s">
        <v>649</v>
      </c>
    </row>
    <row r="173" spans="12:12" x14ac:dyDescent="0.2">
      <c r="L173" s="106" t="s">
        <v>675</v>
      </c>
    </row>
    <row r="174" spans="12:12" x14ac:dyDescent="0.2">
      <c r="L174" s="106" t="s">
        <v>138</v>
      </c>
    </row>
    <row r="175" spans="12:12" x14ac:dyDescent="0.2">
      <c r="L175" s="106" t="s">
        <v>676</v>
      </c>
    </row>
    <row r="176" spans="12:12" x14ac:dyDescent="0.2">
      <c r="L176" s="106" t="s">
        <v>139</v>
      </c>
    </row>
    <row r="177" spans="12:12" x14ac:dyDescent="0.2">
      <c r="L177" s="106" t="s">
        <v>140</v>
      </c>
    </row>
    <row r="178" spans="12:12" x14ac:dyDescent="0.2">
      <c r="L178" s="106" t="s">
        <v>141</v>
      </c>
    </row>
    <row r="179" spans="12:12" x14ac:dyDescent="0.2">
      <c r="L179" s="106" t="s">
        <v>142</v>
      </c>
    </row>
    <row r="180" spans="12:12" x14ac:dyDescent="0.2">
      <c r="L180" s="106" t="s">
        <v>143</v>
      </c>
    </row>
    <row r="181" spans="12:12" x14ac:dyDescent="0.2">
      <c r="L181" s="106" t="s">
        <v>144</v>
      </c>
    </row>
    <row r="182" spans="12:12" x14ac:dyDescent="0.2">
      <c r="L182" s="106" t="s">
        <v>650</v>
      </c>
    </row>
    <row r="183" spans="12:12" x14ac:dyDescent="0.2">
      <c r="L183" s="106" t="s">
        <v>145</v>
      </c>
    </row>
    <row r="184" spans="12:12" x14ac:dyDescent="0.2">
      <c r="L184" s="106" t="s">
        <v>673</v>
      </c>
    </row>
    <row r="185" spans="12:12" x14ac:dyDescent="0.2">
      <c r="L185" s="106" t="s">
        <v>146</v>
      </c>
    </row>
    <row r="186" spans="12:12" x14ac:dyDescent="0.2">
      <c r="L186" s="106" t="s">
        <v>674</v>
      </c>
    </row>
    <row r="187" spans="12:12" x14ac:dyDescent="0.2">
      <c r="L187" s="106" t="s">
        <v>147</v>
      </c>
    </row>
    <row r="188" spans="12:12" x14ac:dyDescent="0.2">
      <c r="L188" s="106" t="s">
        <v>675</v>
      </c>
    </row>
    <row r="189" spans="12:12" x14ac:dyDescent="0.2">
      <c r="L189" s="106" t="s">
        <v>148</v>
      </c>
    </row>
    <row r="190" spans="12:12" x14ac:dyDescent="0.2">
      <c r="L190" s="106" t="s">
        <v>676</v>
      </c>
    </row>
    <row r="191" spans="12:12" x14ac:dyDescent="0.2">
      <c r="L191" s="106" t="s">
        <v>149</v>
      </c>
    </row>
    <row r="192" spans="12:12" x14ac:dyDescent="0.2">
      <c r="L192" s="106" t="s">
        <v>150</v>
      </c>
    </row>
    <row r="193" spans="12:12" x14ac:dyDescent="0.2">
      <c r="L193" s="106" t="s">
        <v>151</v>
      </c>
    </row>
    <row r="194" spans="12:12" x14ac:dyDescent="0.2">
      <c r="L194" s="106" t="s">
        <v>152</v>
      </c>
    </row>
    <row r="195" spans="12:12" x14ac:dyDescent="0.2">
      <c r="L195" s="106" t="s">
        <v>153</v>
      </c>
    </row>
    <row r="196" spans="12:12" x14ac:dyDescent="0.2">
      <c r="L196" s="106" t="s">
        <v>651</v>
      </c>
    </row>
    <row r="197" spans="12:12" x14ac:dyDescent="0.2">
      <c r="L197" s="106" t="s">
        <v>154</v>
      </c>
    </row>
    <row r="198" spans="12:12" x14ac:dyDescent="0.2">
      <c r="L198" s="106" t="s">
        <v>673</v>
      </c>
    </row>
    <row r="199" spans="12:12" x14ac:dyDescent="0.2">
      <c r="L199" s="106" t="s">
        <v>155</v>
      </c>
    </row>
    <row r="200" spans="12:12" x14ac:dyDescent="0.2">
      <c r="L200" s="106" t="s">
        <v>674</v>
      </c>
    </row>
    <row r="201" spans="12:12" x14ac:dyDescent="0.2">
      <c r="L201" s="106" t="s">
        <v>156</v>
      </c>
    </row>
    <row r="202" spans="12:12" x14ac:dyDescent="0.2">
      <c r="L202" s="106" t="s">
        <v>652</v>
      </c>
    </row>
    <row r="203" spans="12:12" x14ac:dyDescent="0.2">
      <c r="L203" s="106" t="s">
        <v>653</v>
      </c>
    </row>
    <row r="204" spans="12:12" x14ac:dyDescent="0.2">
      <c r="L204" s="106" t="s">
        <v>675</v>
      </c>
    </row>
    <row r="205" spans="12:12" x14ac:dyDescent="0.2">
      <c r="L205" s="106" t="s">
        <v>157</v>
      </c>
    </row>
    <row r="206" spans="12:12" x14ac:dyDescent="0.2">
      <c r="L206" s="106" t="s">
        <v>158</v>
      </c>
    </row>
    <row r="207" spans="12:12" x14ac:dyDescent="0.2">
      <c r="L207" s="106" t="s">
        <v>159</v>
      </c>
    </row>
    <row r="208" spans="12:12" x14ac:dyDescent="0.2">
      <c r="L208" s="106" t="s">
        <v>160</v>
      </c>
    </row>
    <row r="209" spans="12:12" x14ac:dyDescent="0.2">
      <c r="L209" s="106" t="s">
        <v>676</v>
      </c>
    </row>
    <row r="210" spans="12:12" x14ac:dyDescent="0.2">
      <c r="L210" s="106" t="s">
        <v>161</v>
      </c>
    </row>
    <row r="211" spans="12:12" x14ac:dyDescent="0.2">
      <c r="L211" s="106" t="s">
        <v>162</v>
      </c>
    </row>
    <row r="212" spans="12:12" x14ac:dyDescent="0.2">
      <c r="L212" s="106" t="s">
        <v>163</v>
      </c>
    </row>
    <row r="213" spans="12:12" x14ac:dyDescent="0.2">
      <c r="L213" s="106" t="s">
        <v>164</v>
      </c>
    </row>
    <row r="214" spans="12:12" x14ac:dyDescent="0.2">
      <c r="L214" s="106" t="s">
        <v>165</v>
      </c>
    </row>
    <row r="215" spans="12:12" x14ac:dyDescent="0.2">
      <c r="L215" s="106" t="s">
        <v>654</v>
      </c>
    </row>
    <row r="216" spans="12:12" x14ac:dyDescent="0.2">
      <c r="L216" s="106" t="s">
        <v>166</v>
      </c>
    </row>
    <row r="217" spans="12:12" x14ac:dyDescent="0.2">
      <c r="L217" s="106" t="s">
        <v>673</v>
      </c>
    </row>
    <row r="218" spans="12:12" x14ac:dyDescent="0.2">
      <c r="L218" s="106" t="s">
        <v>167</v>
      </c>
    </row>
    <row r="219" spans="12:12" x14ac:dyDescent="0.2">
      <c r="L219" s="106" t="s">
        <v>674</v>
      </c>
    </row>
    <row r="220" spans="12:12" x14ac:dyDescent="0.2">
      <c r="L220" s="106" t="s">
        <v>168</v>
      </c>
    </row>
    <row r="221" spans="12:12" x14ac:dyDescent="0.2">
      <c r="L221" s="106" t="s">
        <v>655</v>
      </c>
    </row>
    <row r="222" spans="12:12" x14ac:dyDescent="0.2">
      <c r="L222" s="106" t="s">
        <v>656</v>
      </c>
    </row>
    <row r="223" spans="12:12" x14ac:dyDescent="0.2">
      <c r="L223" s="106" t="s">
        <v>675</v>
      </c>
    </row>
    <row r="224" spans="12:12" x14ac:dyDescent="0.2">
      <c r="L224" s="106" t="s">
        <v>169</v>
      </c>
    </row>
    <row r="225" spans="12:12" x14ac:dyDescent="0.2">
      <c r="L225" s="106" t="s">
        <v>676</v>
      </c>
    </row>
    <row r="226" spans="12:12" x14ac:dyDescent="0.2">
      <c r="L226" s="106" t="s">
        <v>170</v>
      </c>
    </row>
    <row r="227" spans="12:12" x14ac:dyDescent="0.2">
      <c r="L227" s="106" t="s">
        <v>171</v>
      </c>
    </row>
    <row r="228" spans="12:12" x14ac:dyDescent="0.2">
      <c r="L228" s="106" t="s">
        <v>172</v>
      </c>
    </row>
    <row r="229" spans="12:12" x14ac:dyDescent="0.2">
      <c r="L229" s="106" t="s">
        <v>173</v>
      </c>
    </row>
    <row r="230" spans="12:12" x14ac:dyDescent="0.2">
      <c r="L230" s="106" t="s">
        <v>174</v>
      </c>
    </row>
    <row r="231" spans="12:12" x14ac:dyDescent="0.2">
      <c r="L231" s="106" t="s">
        <v>657</v>
      </c>
    </row>
    <row r="232" spans="12:12" x14ac:dyDescent="0.2">
      <c r="L232" s="106" t="s">
        <v>175</v>
      </c>
    </row>
    <row r="233" spans="12:12" x14ac:dyDescent="0.2">
      <c r="L233" s="106" t="s">
        <v>673</v>
      </c>
    </row>
    <row r="234" spans="12:12" x14ac:dyDescent="0.2">
      <c r="L234" s="106" t="s">
        <v>176</v>
      </c>
    </row>
    <row r="235" spans="12:12" x14ac:dyDescent="0.2">
      <c r="L235" s="106" t="s">
        <v>674</v>
      </c>
    </row>
    <row r="236" spans="12:12" x14ac:dyDescent="0.2">
      <c r="L236" s="106" t="s">
        <v>177</v>
      </c>
    </row>
    <row r="237" spans="12:12" x14ac:dyDescent="0.2">
      <c r="L237" s="106" t="s">
        <v>675</v>
      </c>
    </row>
    <row r="238" spans="12:12" x14ac:dyDescent="0.2">
      <c r="L238" s="106" t="s">
        <v>178</v>
      </c>
    </row>
    <row r="239" spans="12:12" x14ac:dyDescent="0.2">
      <c r="L239" s="106" t="s">
        <v>179</v>
      </c>
    </row>
    <row r="240" spans="12:12" x14ac:dyDescent="0.2">
      <c r="L240" s="106" t="s">
        <v>180</v>
      </c>
    </row>
    <row r="241" spans="12:12" x14ac:dyDescent="0.2">
      <c r="L241" s="106" t="s">
        <v>181</v>
      </c>
    </row>
    <row r="242" spans="12:12" x14ac:dyDescent="0.2">
      <c r="L242" s="106" t="s">
        <v>182</v>
      </c>
    </row>
    <row r="243" spans="12:12" x14ac:dyDescent="0.2">
      <c r="L243" s="106" t="s">
        <v>676</v>
      </c>
    </row>
    <row r="244" spans="12:12" x14ac:dyDescent="0.2">
      <c r="L244" s="106" t="s">
        <v>183</v>
      </c>
    </row>
    <row r="245" spans="12:12" x14ac:dyDescent="0.2">
      <c r="L245" s="106" t="s">
        <v>184</v>
      </c>
    </row>
    <row r="246" spans="12:12" x14ac:dyDescent="0.2">
      <c r="L246" s="106" t="s">
        <v>185</v>
      </c>
    </row>
    <row r="247" spans="12:12" x14ac:dyDescent="0.2">
      <c r="L247" s="106" t="s">
        <v>186</v>
      </c>
    </row>
    <row r="248" spans="12:12" x14ac:dyDescent="0.2">
      <c r="L248" s="106" t="s">
        <v>187</v>
      </c>
    </row>
    <row r="249" spans="12:12" x14ac:dyDescent="0.2">
      <c r="L249" s="106" t="s">
        <v>658</v>
      </c>
    </row>
    <row r="250" spans="12:12" x14ac:dyDescent="0.2">
      <c r="L250" s="106" t="s">
        <v>188</v>
      </c>
    </row>
    <row r="251" spans="12:12" x14ac:dyDescent="0.2">
      <c r="L251" s="106" t="s">
        <v>189</v>
      </c>
    </row>
    <row r="252" spans="12:12" x14ac:dyDescent="0.2">
      <c r="L252" s="106" t="s">
        <v>190</v>
      </c>
    </row>
    <row r="253" spans="12:12" x14ac:dyDescent="0.2">
      <c r="L253" s="106" t="s">
        <v>191</v>
      </c>
    </row>
    <row r="254" spans="12:12" x14ac:dyDescent="0.2">
      <c r="L254" s="106" t="s">
        <v>659</v>
      </c>
    </row>
    <row r="255" spans="12:12" x14ac:dyDescent="0.2">
      <c r="L255" s="106" t="s">
        <v>192</v>
      </c>
    </row>
    <row r="256" spans="12:12" x14ac:dyDescent="0.2">
      <c r="L256" s="106" t="s">
        <v>660</v>
      </c>
    </row>
    <row r="257" spans="12:12" x14ac:dyDescent="0.2">
      <c r="L257" s="106" t="s">
        <v>193</v>
      </c>
    </row>
    <row r="258" spans="12:12" x14ac:dyDescent="0.2">
      <c r="L258" s="106" t="s">
        <v>661</v>
      </c>
    </row>
    <row r="259" spans="12:12" x14ac:dyDescent="0.2">
      <c r="L259" s="106" t="s">
        <v>194</v>
      </c>
    </row>
    <row r="260" spans="12:12" x14ac:dyDescent="0.2">
      <c r="L260" s="106" t="s">
        <v>662</v>
      </c>
    </row>
    <row r="261" spans="12:12" x14ac:dyDescent="0.2">
      <c r="L261" s="106" t="s">
        <v>195</v>
      </c>
    </row>
    <row r="262" spans="12:12" x14ac:dyDescent="0.2">
      <c r="L262" s="106" t="s">
        <v>663</v>
      </c>
    </row>
    <row r="263" spans="12:12" x14ac:dyDescent="0.2">
      <c r="L263" s="106" t="s">
        <v>196</v>
      </c>
    </row>
    <row r="264" spans="12:12" x14ac:dyDescent="0.2">
      <c r="L264" s="106" t="s">
        <v>197</v>
      </c>
    </row>
    <row r="265" spans="12:12" x14ac:dyDescent="0.2">
      <c r="L265" s="106" t="s">
        <v>677</v>
      </c>
    </row>
    <row r="266" spans="12:12" x14ac:dyDescent="0.2">
      <c r="L266" s="106" t="s">
        <v>198</v>
      </c>
    </row>
    <row r="267" spans="12:12" x14ac:dyDescent="0.2">
      <c r="L267" s="106" t="s">
        <v>664</v>
      </c>
    </row>
    <row r="268" spans="12:12" x14ac:dyDescent="0.2">
      <c r="L268" s="106" t="s">
        <v>199</v>
      </c>
    </row>
    <row r="269" spans="12:12" x14ac:dyDescent="0.2">
      <c r="L269" s="106" t="s">
        <v>678</v>
      </c>
    </row>
    <row r="270" spans="12:12" x14ac:dyDescent="0.2">
      <c r="L270" s="106" t="s">
        <v>200</v>
      </c>
    </row>
    <row r="271" spans="12:12" x14ac:dyDescent="0.2">
      <c r="L271" s="106" t="s">
        <v>201</v>
      </c>
    </row>
    <row r="272" spans="12:12" x14ac:dyDescent="0.2">
      <c r="L272" s="106" t="s">
        <v>679</v>
      </c>
    </row>
    <row r="273" spans="12:12" x14ac:dyDescent="0.2">
      <c r="L273" s="106" t="s">
        <v>202</v>
      </c>
    </row>
    <row r="274" spans="12:12" x14ac:dyDescent="0.2">
      <c r="L274" s="106" t="s">
        <v>203</v>
      </c>
    </row>
    <row r="275" spans="12:12" x14ac:dyDescent="0.2">
      <c r="L275" s="106" t="s">
        <v>680</v>
      </c>
    </row>
    <row r="276" spans="12:12" x14ac:dyDescent="0.2">
      <c r="L276" s="106" t="s">
        <v>204</v>
      </c>
    </row>
    <row r="277" spans="12:12" x14ac:dyDescent="0.2">
      <c r="L277" s="106" t="s">
        <v>681</v>
      </c>
    </row>
    <row r="278" spans="12:12" x14ac:dyDescent="0.2">
      <c r="L278" s="106" t="s">
        <v>205</v>
      </c>
    </row>
    <row r="279" spans="12:12" x14ac:dyDescent="0.2">
      <c r="L279" s="106" t="s">
        <v>682</v>
      </c>
    </row>
    <row r="280" spans="12:12" x14ac:dyDescent="0.2">
      <c r="L280" s="106" t="s">
        <v>206</v>
      </c>
    </row>
    <row r="281" spans="12:12" x14ac:dyDescent="0.2">
      <c r="L281" s="106" t="s">
        <v>665</v>
      </c>
    </row>
    <row r="282" spans="12:12" x14ac:dyDescent="0.2">
      <c r="L282" s="106" t="s">
        <v>207</v>
      </c>
    </row>
    <row r="283" spans="12:12" x14ac:dyDescent="0.2">
      <c r="L283" s="106" t="s">
        <v>666</v>
      </c>
    </row>
    <row r="284" spans="12:12" x14ac:dyDescent="0.2">
      <c r="L284" s="106" t="s">
        <v>208</v>
      </c>
    </row>
    <row r="285" spans="12:12" x14ac:dyDescent="0.2">
      <c r="L285" s="106" t="s">
        <v>667</v>
      </c>
    </row>
    <row r="286" spans="12:12" x14ac:dyDescent="0.2">
      <c r="L286" s="106" t="s">
        <v>209</v>
      </c>
    </row>
    <row r="287" spans="12:12" x14ac:dyDescent="0.2">
      <c r="L287" s="106" t="s">
        <v>692</v>
      </c>
    </row>
    <row r="288" spans="12:12" x14ac:dyDescent="0.2">
      <c r="L288" s="106" t="s">
        <v>668</v>
      </c>
    </row>
    <row r="289" spans="12:12" x14ac:dyDescent="0.2">
      <c r="L289" s="106" t="s">
        <v>210</v>
      </c>
    </row>
    <row r="290" spans="12:12" x14ac:dyDescent="0.2">
      <c r="L290" s="106" t="s">
        <v>211</v>
      </c>
    </row>
    <row r="291" spans="12:12" x14ac:dyDescent="0.2">
      <c r="L291" s="106" t="s">
        <v>212</v>
      </c>
    </row>
    <row r="292" spans="12:12" x14ac:dyDescent="0.2">
      <c r="L292" s="106" t="s">
        <v>213</v>
      </c>
    </row>
    <row r="293" spans="12:12" x14ac:dyDescent="0.2">
      <c r="L293" s="106" t="s">
        <v>214</v>
      </c>
    </row>
    <row r="294" spans="12:12" x14ac:dyDescent="0.2">
      <c r="L294" s="106" t="s">
        <v>215</v>
      </c>
    </row>
    <row r="295" spans="12:12" x14ac:dyDescent="0.2">
      <c r="L295" s="106" t="s">
        <v>216</v>
      </c>
    </row>
    <row r="296" spans="12:12" x14ac:dyDescent="0.2">
      <c r="L296" s="106" t="s">
        <v>217</v>
      </c>
    </row>
    <row r="297" spans="12:12" x14ac:dyDescent="0.2">
      <c r="L297" s="106" t="s">
        <v>218</v>
      </c>
    </row>
    <row r="298" spans="12:12" x14ac:dyDescent="0.2">
      <c r="L298" s="106" t="s">
        <v>219</v>
      </c>
    </row>
    <row r="299" spans="12:12" x14ac:dyDescent="0.2">
      <c r="L299" s="106" t="s">
        <v>220</v>
      </c>
    </row>
    <row r="300" spans="12:12" x14ac:dyDescent="0.2">
      <c r="L300" s="106" t="s">
        <v>669</v>
      </c>
    </row>
    <row r="301" spans="12:12" x14ac:dyDescent="0.2">
      <c r="L301" s="106" t="s">
        <v>221</v>
      </c>
    </row>
    <row r="302" spans="12:12" x14ac:dyDescent="0.2">
      <c r="L302" s="106" t="s">
        <v>670</v>
      </c>
    </row>
    <row r="303" spans="12:12" x14ac:dyDescent="0.2">
      <c r="L303" s="106" t="s">
        <v>222</v>
      </c>
    </row>
    <row r="304" spans="12:12" x14ac:dyDescent="0.2">
      <c r="L304" s="106" t="s">
        <v>223</v>
      </c>
    </row>
    <row r="305" spans="12:12" x14ac:dyDescent="0.2">
      <c r="L305" s="106" t="s">
        <v>224</v>
      </c>
    </row>
    <row r="306" spans="12:12" x14ac:dyDescent="0.2">
      <c r="L306" s="106" t="s">
        <v>225</v>
      </c>
    </row>
    <row r="307" spans="12:12" x14ac:dyDescent="0.2">
      <c r="L307" s="106" t="s">
        <v>683</v>
      </c>
    </row>
    <row r="308" spans="12:12" x14ac:dyDescent="0.2">
      <c r="L308" s="106" t="s">
        <v>226</v>
      </c>
    </row>
    <row r="309" spans="12:12" x14ac:dyDescent="0.2">
      <c r="L309" s="106" t="s">
        <v>227</v>
      </c>
    </row>
    <row r="310" spans="12:12" x14ac:dyDescent="0.2">
      <c r="L310" s="106" t="s">
        <v>671</v>
      </c>
    </row>
    <row r="311" spans="12:12" x14ac:dyDescent="0.2">
      <c r="L311" s="106" t="s">
        <v>228</v>
      </c>
    </row>
    <row r="312" spans="12:12" x14ac:dyDescent="0.2">
      <c r="L312" s="106" t="s">
        <v>229</v>
      </c>
    </row>
    <row r="313" spans="12:12" x14ac:dyDescent="0.2">
      <c r="L313" s="106" t="s">
        <v>230</v>
      </c>
    </row>
    <row r="314" spans="12:12" x14ac:dyDescent="0.2">
      <c r="L314" s="106" t="s">
        <v>231</v>
      </c>
    </row>
    <row r="315" spans="12:12" x14ac:dyDescent="0.2">
      <c r="L315" s="106" t="s">
        <v>232</v>
      </c>
    </row>
    <row r="316" spans="12:12" x14ac:dyDescent="0.2">
      <c r="L316" s="106" t="s">
        <v>233</v>
      </c>
    </row>
    <row r="317" spans="12:12" x14ac:dyDescent="0.2">
      <c r="L317" s="3"/>
    </row>
    <row r="318" spans="12:12" x14ac:dyDescent="0.2">
      <c r="L318" s="3"/>
    </row>
    <row r="319" spans="12:12" x14ac:dyDescent="0.2">
      <c r="L319" s="3"/>
    </row>
    <row r="320" spans="12:12" x14ac:dyDescent="0.2">
      <c r="L320" s="3"/>
    </row>
    <row r="321" spans="12:12" x14ac:dyDescent="0.2">
      <c r="L321" s="3"/>
    </row>
    <row r="322" spans="12:12" x14ac:dyDescent="0.2">
      <c r="L322" s="3"/>
    </row>
    <row r="323" spans="12:12" x14ac:dyDescent="0.2">
      <c r="L323" s="3"/>
    </row>
    <row r="324" spans="12:12" x14ac:dyDescent="0.2">
      <c r="L324" s="3"/>
    </row>
    <row r="325" spans="12:12" x14ac:dyDescent="0.2">
      <c r="L325" s="3"/>
    </row>
    <row r="326" spans="12:12" x14ac:dyDescent="0.2">
      <c r="L326" s="3"/>
    </row>
    <row r="327" spans="12:12" x14ac:dyDescent="0.2">
      <c r="L327" s="3"/>
    </row>
    <row r="328" spans="12:12" x14ac:dyDescent="0.2">
      <c r="L328" s="3"/>
    </row>
    <row r="329" spans="12:12" x14ac:dyDescent="0.2">
      <c r="L329" s="3"/>
    </row>
    <row r="330" spans="12:12" x14ac:dyDescent="0.2">
      <c r="L330" s="3"/>
    </row>
    <row r="331" spans="12:12" x14ac:dyDescent="0.2">
      <c r="L331" s="3"/>
    </row>
    <row r="332" spans="12:12" x14ac:dyDescent="0.2">
      <c r="L332" s="3"/>
    </row>
    <row r="333" spans="12:12" x14ac:dyDescent="0.2">
      <c r="L333" s="3"/>
    </row>
    <row r="334" spans="12:12" x14ac:dyDescent="0.2">
      <c r="L334" s="3"/>
    </row>
    <row r="335" spans="12:12" x14ac:dyDescent="0.2">
      <c r="L335" s="3"/>
    </row>
    <row r="336" spans="12:12" x14ac:dyDescent="0.2">
      <c r="L336" s="3"/>
    </row>
    <row r="337" spans="12:12" x14ac:dyDescent="0.2">
      <c r="L337" s="3"/>
    </row>
    <row r="338" spans="12:12" x14ac:dyDescent="0.2">
      <c r="L338" s="3"/>
    </row>
    <row r="339" spans="12:12" x14ac:dyDescent="0.2">
      <c r="L339" s="3"/>
    </row>
    <row r="340" spans="12:12" x14ac:dyDescent="0.2">
      <c r="L340" s="3"/>
    </row>
    <row r="341" spans="12:12" x14ac:dyDescent="0.2">
      <c r="L341" s="3"/>
    </row>
    <row r="342" spans="12:12" x14ac:dyDescent="0.2">
      <c r="L342" s="3"/>
    </row>
    <row r="343" spans="12:12" x14ac:dyDescent="0.2">
      <c r="L343" s="3"/>
    </row>
    <row r="344" spans="12:12" x14ac:dyDescent="0.2">
      <c r="L344" s="3"/>
    </row>
    <row r="345" spans="12:12" x14ac:dyDescent="0.2">
      <c r="L345" s="3"/>
    </row>
    <row r="346" spans="12:12" x14ac:dyDescent="0.2">
      <c r="L346" s="3"/>
    </row>
    <row r="347" spans="12:12" x14ac:dyDescent="0.2">
      <c r="L347" s="3"/>
    </row>
    <row r="348" spans="12:12" x14ac:dyDescent="0.2">
      <c r="L348" s="3"/>
    </row>
    <row r="349" spans="12:12" x14ac:dyDescent="0.2">
      <c r="L349" s="3"/>
    </row>
    <row r="350" spans="12:12" x14ac:dyDescent="0.2">
      <c r="L350" s="3"/>
    </row>
    <row r="351" spans="12:12" x14ac:dyDescent="0.2">
      <c r="L351" s="3"/>
    </row>
    <row r="352" spans="12:12" x14ac:dyDescent="0.2">
      <c r="L352" s="3"/>
    </row>
    <row r="353" spans="12:12" x14ac:dyDescent="0.2">
      <c r="L353" s="3"/>
    </row>
    <row r="354" spans="12:12" x14ac:dyDescent="0.2">
      <c r="L354" s="3"/>
    </row>
    <row r="355" spans="12:12" x14ac:dyDescent="0.2">
      <c r="L355" s="3"/>
    </row>
    <row r="356" spans="12:12" x14ac:dyDescent="0.2">
      <c r="L356" s="3"/>
    </row>
    <row r="357" spans="12:12" x14ac:dyDescent="0.2">
      <c r="L357" s="3"/>
    </row>
    <row r="358" spans="12:12" x14ac:dyDescent="0.2">
      <c r="L358" s="3"/>
    </row>
    <row r="359" spans="12:12" x14ac:dyDescent="0.2">
      <c r="L359" s="3"/>
    </row>
    <row r="360" spans="12:12" x14ac:dyDescent="0.2">
      <c r="L360" s="3"/>
    </row>
    <row r="361" spans="12:12" x14ac:dyDescent="0.2">
      <c r="L361" s="3"/>
    </row>
    <row r="362" spans="12:12" x14ac:dyDescent="0.2">
      <c r="L362" s="95"/>
    </row>
    <row r="363" spans="12:12" x14ac:dyDescent="0.2">
      <c r="L363" s="95"/>
    </row>
    <row r="364" spans="12:12" x14ac:dyDescent="0.2">
      <c r="L364" s="95"/>
    </row>
    <row r="365" spans="12:12" x14ac:dyDescent="0.2">
      <c r="L365" s="95"/>
    </row>
    <row r="366" spans="12:12" x14ac:dyDescent="0.2">
      <c r="L366" s="95"/>
    </row>
    <row r="367" spans="12:12" x14ac:dyDescent="0.2">
      <c r="L367" s="95"/>
    </row>
    <row r="368" spans="12:12" x14ac:dyDescent="0.2">
      <c r="L368" s="95"/>
    </row>
    <row r="369" spans="12:12" x14ac:dyDescent="0.2">
      <c r="L369" s="95"/>
    </row>
    <row r="370" spans="12:12" x14ac:dyDescent="0.2">
      <c r="L370" s="95"/>
    </row>
    <row r="371" spans="12:12" x14ac:dyDescent="0.2">
      <c r="L371" s="95"/>
    </row>
    <row r="372" spans="12:12" x14ac:dyDescent="0.2">
      <c r="L372" s="95"/>
    </row>
    <row r="373" spans="12:12" x14ac:dyDescent="0.2">
      <c r="L373" s="95"/>
    </row>
    <row r="374" spans="12:12" x14ac:dyDescent="0.2">
      <c r="L374" s="95"/>
    </row>
    <row r="375" spans="12:12" x14ac:dyDescent="0.2">
      <c r="L375" s="95"/>
    </row>
    <row r="376" spans="12:12" x14ac:dyDescent="0.2">
      <c r="L376" s="95"/>
    </row>
    <row r="377" spans="12:12" x14ac:dyDescent="0.2">
      <c r="L377" s="95"/>
    </row>
    <row r="378" spans="12:12" x14ac:dyDescent="0.2">
      <c r="L378" s="95"/>
    </row>
    <row r="379" spans="12:12" x14ac:dyDescent="0.2">
      <c r="L379" s="95"/>
    </row>
    <row r="380" spans="12:12" x14ac:dyDescent="0.2">
      <c r="L380" s="95"/>
    </row>
    <row r="381" spans="12:12" x14ac:dyDescent="0.2">
      <c r="L381" s="95"/>
    </row>
    <row r="382" spans="12:12" x14ac:dyDescent="0.2">
      <c r="L382" s="95"/>
    </row>
    <row r="383" spans="12:12" x14ac:dyDescent="0.2">
      <c r="L383" s="95"/>
    </row>
    <row r="384" spans="12:12" x14ac:dyDescent="0.2">
      <c r="L384" s="95"/>
    </row>
    <row r="385" spans="12:12" x14ac:dyDescent="0.2">
      <c r="L385" s="95"/>
    </row>
    <row r="386" spans="12:12" x14ac:dyDescent="0.2">
      <c r="L386" s="95"/>
    </row>
    <row r="387" spans="12:12" x14ac:dyDescent="0.2">
      <c r="L387" s="95"/>
    </row>
    <row r="388" spans="12:12" x14ac:dyDescent="0.2">
      <c r="L388" s="95"/>
    </row>
    <row r="389" spans="12:12" x14ac:dyDescent="0.2">
      <c r="L389" s="95"/>
    </row>
    <row r="390" spans="12:12" x14ac:dyDescent="0.2">
      <c r="L390" s="95"/>
    </row>
    <row r="391" spans="12:12" x14ac:dyDescent="0.2">
      <c r="L391" s="95"/>
    </row>
    <row r="392" spans="12:12" x14ac:dyDescent="0.2">
      <c r="L392" s="95"/>
    </row>
    <row r="393" spans="12:12" x14ac:dyDescent="0.2">
      <c r="L393" s="95"/>
    </row>
    <row r="394" spans="12:12" x14ac:dyDescent="0.2">
      <c r="L394" s="95"/>
    </row>
    <row r="395" spans="12:12" x14ac:dyDescent="0.2">
      <c r="L395" s="95"/>
    </row>
    <row r="396" spans="12:12" x14ac:dyDescent="0.2">
      <c r="L396" s="95"/>
    </row>
    <row r="397" spans="12:12" x14ac:dyDescent="0.2">
      <c r="L397" s="95"/>
    </row>
    <row r="398" spans="12:12" x14ac:dyDescent="0.2">
      <c r="L398" s="95"/>
    </row>
    <row r="399" spans="12:12" x14ac:dyDescent="0.2">
      <c r="L399" s="95"/>
    </row>
    <row r="400" spans="12:12" x14ac:dyDescent="0.2">
      <c r="L400" s="95"/>
    </row>
    <row r="401" spans="12:12" x14ac:dyDescent="0.2">
      <c r="L401" s="95"/>
    </row>
    <row r="402" spans="12:12" x14ac:dyDescent="0.2">
      <c r="L402" s="95"/>
    </row>
    <row r="403" spans="12:12" x14ac:dyDescent="0.2">
      <c r="L403" s="95"/>
    </row>
    <row r="404" spans="12:12" x14ac:dyDescent="0.2">
      <c r="L404" s="95"/>
    </row>
    <row r="405" spans="12:12" x14ac:dyDescent="0.2">
      <c r="L405" s="95"/>
    </row>
    <row r="406" spans="12:12" x14ac:dyDescent="0.2">
      <c r="L406" s="95"/>
    </row>
    <row r="407" spans="12:12" x14ac:dyDescent="0.2">
      <c r="L407" s="95"/>
    </row>
    <row r="408" spans="12:12" x14ac:dyDescent="0.2">
      <c r="L408" s="95"/>
    </row>
    <row r="409" spans="12:12" x14ac:dyDescent="0.2">
      <c r="L409" s="95"/>
    </row>
    <row r="410" spans="12:12" x14ac:dyDescent="0.2">
      <c r="L410" s="95"/>
    </row>
    <row r="411" spans="12:12" x14ac:dyDescent="0.2">
      <c r="L411" s="95"/>
    </row>
    <row r="412" spans="12:12" x14ac:dyDescent="0.2">
      <c r="L412" s="95"/>
    </row>
    <row r="413" spans="12:12" x14ac:dyDescent="0.2">
      <c r="L413" s="95"/>
    </row>
    <row r="414" spans="12:12" x14ac:dyDescent="0.2">
      <c r="L414" s="95"/>
    </row>
    <row r="415" spans="12:12" x14ac:dyDescent="0.2">
      <c r="L415" s="95"/>
    </row>
    <row r="416" spans="12:12" x14ac:dyDescent="0.2">
      <c r="L416" s="95"/>
    </row>
    <row r="417" spans="12:12" x14ac:dyDescent="0.2">
      <c r="L417" s="95"/>
    </row>
    <row r="418" spans="12:12" x14ac:dyDescent="0.2">
      <c r="L418" s="95"/>
    </row>
    <row r="419" spans="12:12" x14ac:dyDescent="0.2">
      <c r="L419" s="95"/>
    </row>
    <row r="420" spans="12:12" x14ac:dyDescent="0.2">
      <c r="L420" s="95"/>
    </row>
    <row r="421" spans="12:12" x14ac:dyDescent="0.2">
      <c r="L421" s="95"/>
    </row>
    <row r="422" spans="12:12" x14ac:dyDescent="0.2">
      <c r="L422" s="95"/>
    </row>
    <row r="423" spans="12:12" x14ac:dyDescent="0.2">
      <c r="L423" s="95"/>
    </row>
    <row r="424" spans="12:12" x14ac:dyDescent="0.2">
      <c r="L424" s="95"/>
    </row>
    <row r="425" spans="12:12" x14ac:dyDescent="0.2">
      <c r="L425" s="95"/>
    </row>
    <row r="426" spans="12:12" x14ac:dyDescent="0.2">
      <c r="L426" s="95"/>
    </row>
    <row r="427" spans="12:12" x14ac:dyDescent="0.2">
      <c r="L427" s="95"/>
    </row>
    <row r="428" spans="12:12" x14ac:dyDescent="0.2">
      <c r="L428" s="95"/>
    </row>
    <row r="429" spans="12:12" x14ac:dyDescent="0.2">
      <c r="L429" s="95"/>
    </row>
    <row r="430" spans="12:12" x14ac:dyDescent="0.2">
      <c r="L430" s="95"/>
    </row>
    <row r="431" spans="12:12" x14ac:dyDescent="0.2">
      <c r="L431" s="95"/>
    </row>
    <row r="432" spans="12:12" x14ac:dyDescent="0.2">
      <c r="L432" s="95"/>
    </row>
    <row r="433" spans="12:12" x14ac:dyDescent="0.2">
      <c r="L433" s="95"/>
    </row>
    <row r="434" spans="12:12" x14ac:dyDescent="0.2">
      <c r="L434" s="92"/>
    </row>
    <row r="435" spans="12:12" x14ac:dyDescent="0.2">
      <c r="L435" s="44"/>
    </row>
    <row r="436" spans="12:12" x14ac:dyDescent="0.2">
      <c r="L436" s="44"/>
    </row>
    <row r="437" spans="12:12" x14ac:dyDescent="0.2">
      <c r="L437" s="44"/>
    </row>
    <row r="438" spans="12:12" x14ac:dyDescent="0.2">
      <c r="L438" s="44"/>
    </row>
    <row r="439" spans="12:12" x14ac:dyDescent="0.2">
      <c r="L439" s="44"/>
    </row>
    <row r="440" spans="12:12" x14ac:dyDescent="0.2">
      <c r="L440" s="44"/>
    </row>
    <row r="441" spans="12:12" x14ac:dyDescent="0.2">
      <c r="L441" s="44"/>
    </row>
    <row r="442" spans="12:12" x14ac:dyDescent="0.2">
      <c r="L442" s="44"/>
    </row>
    <row r="443" spans="12:12" x14ac:dyDescent="0.2">
      <c r="L443" s="44"/>
    </row>
    <row r="444" spans="12:12" x14ac:dyDescent="0.2">
      <c r="L444" s="44"/>
    </row>
    <row r="445" spans="12:12" x14ac:dyDescent="0.2">
      <c r="L445" s="44"/>
    </row>
    <row r="446" spans="12:12" x14ac:dyDescent="0.2">
      <c r="L446" s="44"/>
    </row>
    <row r="447" spans="12:12" x14ac:dyDescent="0.2">
      <c r="L447" s="44"/>
    </row>
    <row r="448" spans="12:12" x14ac:dyDescent="0.2">
      <c r="L448" s="44"/>
    </row>
    <row r="449" spans="12:12" x14ac:dyDescent="0.2">
      <c r="L449" s="44"/>
    </row>
    <row r="450" spans="12:12" x14ac:dyDescent="0.2">
      <c r="L450" s="44"/>
    </row>
    <row r="451" spans="12:12" x14ac:dyDescent="0.2">
      <c r="L451" s="44"/>
    </row>
    <row r="452" spans="12:12" x14ac:dyDescent="0.2">
      <c r="L452" s="44"/>
    </row>
    <row r="453" spans="12:12" x14ac:dyDescent="0.2">
      <c r="L453" s="44"/>
    </row>
    <row r="454" spans="12:12" x14ac:dyDescent="0.2">
      <c r="L454" s="44"/>
    </row>
    <row r="455" spans="12:12" x14ac:dyDescent="0.2">
      <c r="L455" s="44"/>
    </row>
    <row r="456" spans="12:12" x14ac:dyDescent="0.2">
      <c r="L456" s="44"/>
    </row>
    <row r="457" spans="12:12" x14ac:dyDescent="0.2">
      <c r="L457" s="44"/>
    </row>
    <row r="458" spans="12:12" x14ac:dyDescent="0.2">
      <c r="L458" s="44"/>
    </row>
    <row r="459" spans="12:12" x14ac:dyDescent="0.2">
      <c r="L459" s="44"/>
    </row>
    <row r="460" spans="12:12" x14ac:dyDescent="0.2">
      <c r="L460" s="44"/>
    </row>
    <row r="461" spans="12:12" x14ac:dyDescent="0.2">
      <c r="L461" s="44"/>
    </row>
    <row r="462" spans="12:12" x14ac:dyDescent="0.2">
      <c r="L462" s="44"/>
    </row>
    <row r="463" spans="12:12" x14ac:dyDescent="0.2">
      <c r="L463" s="44"/>
    </row>
    <row r="464" spans="12:12" x14ac:dyDescent="0.2">
      <c r="L464" s="44"/>
    </row>
    <row r="465" spans="12:12" x14ac:dyDescent="0.2">
      <c r="L465" s="44"/>
    </row>
    <row r="466" spans="12:12" x14ac:dyDescent="0.2">
      <c r="L466" s="44"/>
    </row>
    <row r="467" spans="12:12" x14ac:dyDescent="0.2">
      <c r="L467" s="44"/>
    </row>
    <row r="468" spans="12:12" x14ac:dyDescent="0.2">
      <c r="L468" s="44"/>
    </row>
    <row r="469" spans="12:12" x14ac:dyDescent="0.2">
      <c r="L469" s="44"/>
    </row>
    <row r="470" spans="12:12" x14ac:dyDescent="0.2">
      <c r="L470" s="44"/>
    </row>
    <row r="471" spans="12:12" x14ac:dyDescent="0.2">
      <c r="L471" s="44"/>
    </row>
    <row r="472" spans="12:12" x14ac:dyDescent="0.2">
      <c r="L472" s="44"/>
    </row>
    <row r="473" spans="12:12" x14ac:dyDescent="0.2">
      <c r="L473" s="44"/>
    </row>
    <row r="474" spans="12:12" x14ac:dyDescent="0.2">
      <c r="L474" s="44"/>
    </row>
    <row r="475" spans="12:12" x14ac:dyDescent="0.2">
      <c r="L475" s="44"/>
    </row>
    <row r="476" spans="12:12" x14ac:dyDescent="0.2">
      <c r="L476" s="44"/>
    </row>
    <row r="477" spans="12:12" x14ac:dyDescent="0.2">
      <c r="L477" s="44"/>
    </row>
    <row r="478" spans="12:12" x14ac:dyDescent="0.2">
      <c r="L478" s="44"/>
    </row>
    <row r="479" spans="12:12" x14ac:dyDescent="0.2">
      <c r="L479" s="44"/>
    </row>
    <row r="480" spans="12:12" x14ac:dyDescent="0.2">
      <c r="L480" s="44"/>
    </row>
    <row r="481" spans="12:12" x14ac:dyDescent="0.2">
      <c r="L481" s="44"/>
    </row>
    <row r="482" spans="12:12" x14ac:dyDescent="0.2">
      <c r="L482" s="44"/>
    </row>
  </sheetData>
  <dataValidations count="1">
    <dataValidation type="list" allowBlank="1" showInputMessage="1" showErrorMessage="1" sqref="L24">
      <formula1>$L$2:$L$25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5"/>
  <sheetViews>
    <sheetView workbookViewId="0">
      <selection activeCell="B37" sqref="B37"/>
    </sheetView>
  </sheetViews>
  <sheetFormatPr baseColWidth="10" defaultRowHeight="11.25" x14ac:dyDescent="0.2"/>
  <cols>
    <col min="1" max="1" width="15.83203125" style="3" customWidth="1"/>
    <col min="2" max="2" width="67.5" style="3" bestFit="1" customWidth="1"/>
    <col min="3" max="3" width="12" style="3"/>
    <col min="4" max="4" width="80.6640625" style="3" bestFit="1" customWidth="1"/>
    <col min="5" max="16384" width="12" style="3"/>
  </cols>
  <sheetData>
    <row r="1" spans="1:4" x14ac:dyDescent="0.2">
      <c r="A1" s="98" t="s">
        <v>252</v>
      </c>
      <c r="B1" s="98" t="s">
        <v>253</v>
      </c>
    </row>
    <row r="2" spans="1:4" x14ac:dyDescent="0.2">
      <c r="A2" s="99" t="s">
        <v>630</v>
      </c>
      <c r="B2" s="100" t="s">
        <v>254</v>
      </c>
      <c r="D2" s="3" t="str">
        <f>CONCATENATE(A2,"  ",B2)</f>
        <v>**********  VICERRECTORADO ACADÉMICO</v>
      </c>
    </row>
    <row r="3" spans="1:4" x14ac:dyDescent="0.2">
      <c r="A3" s="3" t="s">
        <v>255</v>
      </c>
      <c r="B3" s="101" t="s">
        <v>254</v>
      </c>
      <c r="D3" s="3" t="str">
        <f t="shared" ref="D3:D66" si="0">CONCATENATE(A3,"  ",B3)</f>
        <v>03.01.01.01.01  VICERRECTORADO ACADÉMICO</v>
      </c>
    </row>
    <row r="4" spans="1:4" x14ac:dyDescent="0.2">
      <c r="A4" s="3" t="s">
        <v>256</v>
      </c>
      <c r="B4" s="101" t="s">
        <v>257</v>
      </c>
      <c r="D4" s="3" t="str">
        <f t="shared" si="0"/>
        <v>03.01.01.01.02  DIRECCION DE GESTIÓN ACADÉMICA</v>
      </c>
    </row>
    <row r="5" spans="1:4" x14ac:dyDescent="0.2">
      <c r="A5" s="3" t="s">
        <v>258</v>
      </c>
      <c r="B5" s="101" t="s">
        <v>259</v>
      </c>
      <c r="D5" s="3" t="str">
        <f t="shared" si="0"/>
        <v>03.01.01.01.03  DIRECCION DE DESARROLLO DOCENTE</v>
      </c>
    </row>
    <row r="6" spans="1:4" x14ac:dyDescent="0.2">
      <c r="A6" s="3" t="s">
        <v>260</v>
      </c>
      <c r="B6" s="101" t="s">
        <v>261</v>
      </c>
      <c r="D6" s="3" t="str">
        <f t="shared" si="0"/>
        <v>03.01.01.01.04  PROGRAMA DE INCORPORACION DOCENTE DE ESTUDIANTES - PIDE</v>
      </c>
    </row>
    <row r="7" spans="1:4" x14ac:dyDescent="0.2">
      <c r="A7" s="99" t="s">
        <v>630</v>
      </c>
      <c r="B7" s="102" t="s">
        <v>262</v>
      </c>
      <c r="D7" s="3" t="str">
        <f t="shared" si="0"/>
        <v>**********  DEPARTAMENTO DE CIENCIAS ECONÓMICAS Y EMPRESARIALES</v>
      </c>
    </row>
    <row r="8" spans="1:4" x14ac:dyDescent="0.2">
      <c r="A8" s="3" t="s">
        <v>263</v>
      </c>
      <c r="B8" s="101" t="s">
        <v>264</v>
      </c>
      <c r="D8" s="3" t="str">
        <f t="shared" si="0"/>
        <v>03.01.02.01.01  GESTION ADMINISTRATIVA DCEE</v>
      </c>
    </row>
    <row r="9" spans="1:4" x14ac:dyDescent="0.2">
      <c r="A9" s="99" t="s">
        <v>672</v>
      </c>
      <c r="B9" s="100" t="s">
        <v>265</v>
      </c>
      <c r="D9" s="3" t="str">
        <f t="shared" si="0"/>
        <v>====  PREGRADO</v>
      </c>
    </row>
    <row r="10" spans="1:4" x14ac:dyDescent="0.2">
      <c r="A10" s="3" t="s">
        <v>266</v>
      </c>
      <c r="B10" s="101" t="s">
        <v>267</v>
      </c>
      <c r="D10" s="3" t="str">
        <f t="shared" si="0"/>
        <v>03.01.02.02.01  ESCUELA DE ADMINISTRACIÓN DE NEGOCIOS</v>
      </c>
    </row>
    <row r="11" spans="1:4" x14ac:dyDescent="0.2">
      <c r="A11" s="3" t="s">
        <v>268</v>
      </c>
      <c r="B11" s="101" t="s">
        <v>269</v>
      </c>
      <c r="D11" s="3" t="str">
        <f t="shared" si="0"/>
        <v>03.01.02.02.02  ESCUELA DE CONTABILIDAD</v>
      </c>
    </row>
    <row r="12" spans="1:4" x14ac:dyDescent="0.2">
      <c r="A12" s="99" t="s">
        <v>672</v>
      </c>
      <c r="B12" s="100" t="s">
        <v>270</v>
      </c>
      <c r="D12" s="3" t="str">
        <f t="shared" si="0"/>
        <v>====  POSTGRADO</v>
      </c>
    </row>
    <row r="13" spans="1:4" x14ac:dyDescent="0.2">
      <c r="A13" s="3" t="s">
        <v>271</v>
      </c>
      <c r="B13" s="101" t="s">
        <v>272</v>
      </c>
      <c r="D13" s="3" t="str">
        <f t="shared" si="0"/>
        <v>03.01.02.03.01  GESTION ADMINISTRATIVA POSTGRADO CEE</v>
      </c>
    </row>
    <row r="14" spans="1:4" x14ac:dyDescent="0.2">
      <c r="A14" s="99" t="s">
        <v>672</v>
      </c>
      <c r="B14" s="100" t="s">
        <v>273</v>
      </c>
      <c r="D14" s="3" t="str">
        <f t="shared" si="0"/>
        <v>====  INVESTIGACIÓN</v>
      </c>
    </row>
    <row r="15" spans="1:4" x14ac:dyDescent="0.2">
      <c r="A15" s="3" t="s">
        <v>274</v>
      </c>
      <c r="B15" s="101" t="s">
        <v>275</v>
      </c>
      <c r="D15" s="3" t="str">
        <f t="shared" si="0"/>
        <v>03.01.02.04.01  GESTION ADMINISTRATIVA INVESTIGACION CEE</v>
      </c>
    </row>
    <row r="16" spans="1:4" x14ac:dyDescent="0.2">
      <c r="A16" s="3" t="s">
        <v>276</v>
      </c>
      <c r="B16" s="101" t="s">
        <v>277</v>
      </c>
      <c r="D16" s="3" t="str">
        <f t="shared" si="0"/>
        <v xml:space="preserve">03.01.02.04.02  CENTRO DE ESTUDIOS PARA LA ECONOMIA Y LA EMPRESA </v>
      </c>
    </row>
    <row r="17" spans="1:4" x14ac:dyDescent="0.2">
      <c r="A17" s="99" t="s">
        <v>672</v>
      </c>
      <c r="B17" s="100" t="s">
        <v>278</v>
      </c>
      <c r="D17" s="3" t="str">
        <f t="shared" si="0"/>
        <v>====  SERVICIO Y PROYECCIÓN A LA SOCIEDAD</v>
      </c>
    </row>
    <row r="18" spans="1:4" x14ac:dyDescent="0.2">
      <c r="A18" s="3" t="s">
        <v>279</v>
      </c>
      <c r="B18" s="101" t="s">
        <v>280</v>
      </c>
      <c r="D18" s="3" t="str">
        <f t="shared" si="0"/>
        <v>03.01.02.05.01  GESTION ADMINISTRATIVA SERVICIO Y PROYECCION A LA SOCIEDAD</v>
      </c>
    </row>
    <row r="19" spans="1:4" x14ac:dyDescent="0.2">
      <c r="A19" s="3" t="s">
        <v>281</v>
      </c>
      <c r="B19" s="101" t="s">
        <v>282</v>
      </c>
      <c r="D19" s="3" t="str">
        <f t="shared" si="0"/>
        <v>03.01.02.05.02  FORMACION CONTINUA DCEE</v>
      </c>
    </row>
    <row r="20" spans="1:4" x14ac:dyDescent="0.2">
      <c r="A20" s="3" t="s">
        <v>283</v>
      </c>
      <c r="B20" s="101" t="s">
        <v>284</v>
      </c>
      <c r="D20" s="3" t="str">
        <f t="shared" si="0"/>
        <v>03.01.02.05.03  PROYECTOS SOLIDARIOS</v>
      </c>
    </row>
    <row r="21" spans="1:4" x14ac:dyDescent="0.2">
      <c r="A21" s="3" t="s">
        <v>285</v>
      </c>
      <c r="B21" s="101" t="s">
        <v>286</v>
      </c>
      <c r="D21" s="3" t="str">
        <f t="shared" si="0"/>
        <v>03.01.02.05.04  SERVICIOS A TERCEROS</v>
      </c>
    </row>
    <row r="22" spans="1:4" x14ac:dyDescent="0.2">
      <c r="A22" s="3" t="s">
        <v>287</v>
      </c>
      <c r="B22" s="101" t="s">
        <v>288</v>
      </c>
      <c r="D22" s="3" t="str">
        <f t="shared" si="0"/>
        <v>03.01.02.05.05  DEBATE PUBLICO</v>
      </c>
    </row>
    <row r="23" spans="1:4" x14ac:dyDescent="0.2">
      <c r="A23" s="99" t="s">
        <v>630</v>
      </c>
      <c r="B23" s="102" t="s">
        <v>289</v>
      </c>
      <c r="D23" s="3" t="str">
        <f t="shared" si="0"/>
        <v>**********  DEPARTAMENTO DE DERECHO Y CIENCIA POLÍTICA</v>
      </c>
    </row>
    <row r="24" spans="1:4" x14ac:dyDescent="0.2">
      <c r="A24" s="3" t="s">
        <v>290</v>
      </c>
      <c r="B24" s="101" t="s">
        <v>291</v>
      </c>
      <c r="D24" s="3" t="str">
        <f t="shared" si="0"/>
        <v>03.01.03.01.01  GESTION ADMINISTRATIVA DDCP</v>
      </c>
    </row>
    <row r="25" spans="1:4" x14ac:dyDescent="0.2">
      <c r="A25" s="99" t="s">
        <v>672</v>
      </c>
      <c r="B25" s="100" t="s">
        <v>265</v>
      </c>
      <c r="D25" s="3" t="str">
        <f t="shared" si="0"/>
        <v>====  PREGRADO</v>
      </c>
    </row>
    <row r="26" spans="1:4" x14ac:dyDescent="0.2">
      <c r="A26" s="3" t="s">
        <v>292</v>
      </c>
      <c r="B26" s="101" t="s">
        <v>293</v>
      </c>
      <c r="D26" s="3" t="str">
        <f t="shared" si="0"/>
        <v>03.01.03.02.01  ESCUELA DE DERECHO</v>
      </c>
    </row>
    <row r="27" spans="1:4" x14ac:dyDescent="0.2">
      <c r="A27" s="99" t="s">
        <v>672</v>
      </c>
      <c r="B27" s="100" t="s">
        <v>270</v>
      </c>
      <c r="D27" s="3" t="str">
        <f t="shared" si="0"/>
        <v>====  POSTGRADO</v>
      </c>
    </row>
    <row r="28" spans="1:4" x14ac:dyDescent="0.2">
      <c r="A28" s="3" t="s">
        <v>294</v>
      </c>
      <c r="B28" s="101" t="s">
        <v>295</v>
      </c>
      <c r="D28" s="3" t="str">
        <f t="shared" si="0"/>
        <v>03.01.03.03.01  GESTION ADMINISTRATIVA POSTGRADO CP</v>
      </c>
    </row>
    <row r="29" spans="1:4" x14ac:dyDescent="0.2">
      <c r="A29" s="3" t="s">
        <v>296</v>
      </c>
      <c r="B29" s="101" t="s">
        <v>297</v>
      </c>
      <c r="D29" s="3" t="str">
        <f t="shared" si="0"/>
        <v>03.01.03.03.02  DIPLOMADOS CENTRO DE GOBIERNO</v>
      </c>
    </row>
    <row r="30" spans="1:4" x14ac:dyDescent="0.2">
      <c r="A30" s="3" t="s">
        <v>298</v>
      </c>
      <c r="B30" s="101" t="s">
        <v>299</v>
      </c>
      <c r="D30" s="3" t="str">
        <f t="shared" si="0"/>
        <v>03.01.03.03.03  DIPLOMADOS INDECOPI</v>
      </c>
    </row>
    <row r="31" spans="1:4" x14ac:dyDescent="0.2">
      <c r="A31" s="99" t="s">
        <v>672</v>
      </c>
      <c r="B31" s="100" t="s">
        <v>273</v>
      </c>
      <c r="D31" s="3" t="str">
        <f t="shared" si="0"/>
        <v>====  INVESTIGACIÓN</v>
      </c>
    </row>
    <row r="32" spans="1:4" x14ac:dyDescent="0.2">
      <c r="A32" s="3" t="s">
        <v>300</v>
      </c>
      <c r="B32" s="101" t="s">
        <v>301</v>
      </c>
      <c r="D32" s="3" t="str">
        <f t="shared" si="0"/>
        <v>03.01.03.04.01  GESTION ADMINISTRATIVA INVESTIGACION CP</v>
      </c>
    </row>
    <row r="33" spans="1:4" x14ac:dyDescent="0.2">
      <c r="A33" s="3" t="s">
        <v>302</v>
      </c>
      <c r="B33" s="101" t="s">
        <v>303</v>
      </c>
      <c r="D33" s="3" t="str">
        <f t="shared" si="0"/>
        <v>03.01.03.04.02  CENTRO DE GOBIERNO JLBYR</v>
      </c>
    </row>
    <row r="34" spans="1:4" x14ac:dyDescent="0.2">
      <c r="A34" s="99" t="s">
        <v>672</v>
      </c>
      <c r="B34" s="100" t="s">
        <v>278</v>
      </c>
      <c r="D34" s="3" t="str">
        <f t="shared" si="0"/>
        <v>====  SERVICIO Y PROYECCIÓN A LA SOCIEDAD</v>
      </c>
    </row>
    <row r="35" spans="1:4" x14ac:dyDescent="0.2">
      <c r="A35" s="3" t="s">
        <v>304</v>
      </c>
      <c r="B35" s="101" t="s">
        <v>280</v>
      </c>
      <c r="D35" s="3" t="str">
        <f t="shared" si="0"/>
        <v>03.01.03.05.01  GESTION ADMINISTRATIVA SERVICIO Y PROYECCION A LA SOCIEDAD</v>
      </c>
    </row>
    <row r="36" spans="1:4" x14ac:dyDescent="0.2">
      <c r="A36" s="3" t="s">
        <v>305</v>
      </c>
      <c r="B36" s="101" t="s">
        <v>306</v>
      </c>
      <c r="D36" s="3" t="str">
        <f t="shared" si="0"/>
        <v>03.01.03.05.02  FORMACION CONTINUA DDCP</v>
      </c>
    </row>
    <row r="37" spans="1:4" x14ac:dyDescent="0.2">
      <c r="A37" s="3" t="s">
        <v>307</v>
      </c>
      <c r="B37" s="101" t="s">
        <v>284</v>
      </c>
      <c r="D37" s="3" t="str">
        <f t="shared" si="0"/>
        <v>03.01.03.05.03  PROYECTOS SOLIDARIOS</v>
      </c>
    </row>
    <row r="38" spans="1:4" x14ac:dyDescent="0.2">
      <c r="A38" s="3" t="s">
        <v>308</v>
      </c>
      <c r="B38" s="101" t="s">
        <v>286</v>
      </c>
      <c r="D38" s="3" t="str">
        <f t="shared" si="0"/>
        <v>03.01.03.05.04  SERVICIOS A TERCEROS</v>
      </c>
    </row>
    <row r="39" spans="1:4" x14ac:dyDescent="0.2">
      <c r="A39" s="3" t="s">
        <v>309</v>
      </c>
      <c r="B39" s="101" t="s">
        <v>288</v>
      </c>
      <c r="D39" s="3" t="str">
        <f t="shared" si="0"/>
        <v>03.01.03.05.05  DEBATE PUBLICO</v>
      </c>
    </row>
    <row r="40" spans="1:4" x14ac:dyDescent="0.2">
      <c r="A40" s="99" t="s">
        <v>630</v>
      </c>
      <c r="B40" s="102" t="s">
        <v>310</v>
      </c>
      <c r="D40" s="3" t="str">
        <f t="shared" si="0"/>
        <v>**********  DEPARTAMENTO DE CIENCIA DE LA COMPUTACIÓN</v>
      </c>
    </row>
    <row r="41" spans="1:4" x14ac:dyDescent="0.2">
      <c r="A41" s="3" t="s">
        <v>311</v>
      </c>
      <c r="B41" s="101" t="s">
        <v>312</v>
      </c>
      <c r="D41" s="3" t="str">
        <f t="shared" si="0"/>
        <v>03.01.04.01.01  GESTION ADMINISTRATIVA DCC</v>
      </c>
    </row>
    <row r="42" spans="1:4" x14ac:dyDescent="0.2">
      <c r="A42" s="99" t="s">
        <v>672</v>
      </c>
      <c r="B42" s="100" t="s">
        <v>265</v>
      </c>
      <c r="D42" s="3" t="str">
        <f t="shared" si="0"/>
        <v>====  PREGRADO</v>
      </c>
    </row>
    <row r="43" spans="1:4" x14ac:dyDescent="0.2">
      <c r="A43" s="3" t="s">
        <v>313</v>
      </c>
      <c r="B43" s="101" t="s">
        <v>314</v>
      </c>
      <c r="D43" s="3" t="str">
        <f t="shared" si="0"/>
        <v>03.01.04.02.01  ESCUELA DE CIENCIA DE LA COMPUTACIÓN</v>
      </c>
    </row>
    <row r="44" spans="1:4" x14ac:dyDescent="0.2">
      <c r="A44" s="99" t="s">
        <v>672</v>
      </c>
      <c r="B44" s="100" t="s">
        <v>270</v>
      </c>
      <c r="D44" s="3" t="str">
        <f t="shared" si="0"/>
        <v>====  POSTGRADO</v>
      </c>
    </row>
    <row r="45" spans="1:4" x14ac:dyDescent="0.2">
      <c r="A45" s="3" t="s">
        <v>315</v>
      </c>
      <c r="B45" s="101" t="s">
        <v>316</v>
      </c>
      <c r="D45" s="3" t="str">
        <f t="shared" si="0"/>
        <v>03.01.04.03.01  GESTION ADMINISTRATIVA POSTGRADO CC</v>
      </c>
    </row>
    <row r="46" spans="1:4" x14ac:dyDescent="0.2">
      <c r="A46" s="103" t="s">
        <v>317</v>
      </c>
      <c r="B46" s="101" t="s">
        <v>318</v>
      </c>
      <c r="D46" s="3" t="str">
        <f t="shared" si="0"/>
        <v>03.01.04.03.02  234-FONDECYT MAESTRIA EN CIENCIA DE LA COMPUTACION</v>
      </c>
    </row>
    <row r="47" spans="1:4" x14ac:dyDescent="0.2">
      <c r="A47" s="103" t="s">
        <v>319</v>
      </c>
      <c r="B47" s="101" t="s">
        <v>320</v>
      </c>
      <c r="D47" s="3" t="str">
        <f t="shared" si="0"/>
        <v>03.01.04.03.03  DIPLOMADO DATA SCIENCE</v>
      </c>
    </row>
    <row r="48" spans="1:4" x14ac:dyDescent="0.2">
      <c r="A48" s="99" t="s">
        <v>672</v>
      </c>
      <c r="B48" s="100" t="s">
        <v>273</v>
      </c>
      <c r="D48" s="3" t="str">
        <f t="shared" si="0"/>
        <v>====  INVESTIGACIÓN</v>
      </c>
    </row>
    <row r="49" spans="1:4" x14ac:dyDescent="0.2">
      <c r="A49" s="3" t="s">
        <v>321</v>
      </c>
      <c r="B49" s="101" t="s">
        <v>322</v>
      </c>
      <c r="D49" s="3" t="str">
        <f t="shared" si="0"/>
        <v>03.01.04.04.01  GESTION ADMINISTRATIVA INVESTIGACION CC</v>
      </c>
    </row>
    <row r="50" spans="1:4" x14ac:dyDescent="0.2">
      <c r="A50" s="103" t="s">
        <v>323</v>
      </c>
      <c r="B50" s="101" t="s">
        <v>324</v>
      </c>
      <c r="D50" s="3" t="str">
        <f t="shared" si="0"/>
        <v>03.01.04.04.02  CENTRO DE INV. EN CIENCIAS DE LA COMPUTACION</v>
      </c>
    </row>
    <row r="51" spans="1:4" x14ac:dyDescent="0.2">
      <c r="A51" s="103" t="s">
        <v>325</v>
      </c>
      <c r="B51" s="101" t="s">
        <v>326</v>
      </c>
      <c r="D51" s="3" t="str">
        <f t="shared" si="0"/>
        <v>03.01.04.04.03  034-FONDECYT ANALISIS DE DATOS MASIVOS EN REDES SOCIALES</v>
      </c>
    </row>
    <row r="52" spans="1:4" x14ac:dyDescent="0.2">
      <c r="A52" s="103" t="s">
        <v>327</v>
      </c>
      <c r="B52" s="101" t="s">
        <v>328</v>
      </c>
      <c r="D52" s="3" t="str">
        <f t="shared" si="0"/>
        <v>03.01.04.04.04  038-FONDECYT RECONST Y MODELADO 3D DE MAQUINARIA PESADA</v>
      </c>
    </row>
    <row r="53" spans="1:4" x14ac:dyDescent="0.2">
      <c r="A53" s="99" t="s">
        <v>672</v>
      </c>
      <c r="B53" s="100" t="s">
        <v>278</v>
      </c>
      <c r="D53" s="3" t="str">
        <f t="shared" si="0"/>
        <v>====  SERVICIO Y PROYECCIÓN A LA SOCIEDAD</v>
      </c>
    </row>
    <row r="54" spans="1:4" x14ac:dyDescent="0.2">
      <c r="A54" s="103" t="s">
        <v>329</v>
      </c>
      <c r="B54" s="101" t="s">
        <v>280</v>
      </c>
      <c r="D54" s="3" t="str">
        <f t="shared" si="0"/>
        <v>03.01.04.05.01  GESTION ADMINISTRATIVA SERVICIO Y PROYECCION A LA SOCIEDAD</v>
      </c>
    </row>
    <row r="55" spans="1:4" x14ac:dyDescent="0.2">
      <c r="A55" s="3" t="s">
        <v>330</v>
      </c>
      <c r="B55" s="101" t="s">
        <v>331</v>
      </c>
      <c r="D55" s="3" t="str">
        <f t="shared" si="0"/>
        <v>03.01.04.05.02  FORMACION CONTINUA DCC</v>
      </c>
    </row>
    <row r="56" spans="1:4" x14ac:dyDescent="0.2">
      <c r="A56" s="3" t="s">
        <v>332</v>
      </c>
      <c r="B56" s="101" t="s">
        <v>284</v>
      </c>
      <c r="D56" s="3" t="str">
        <f t="shared" si="0"/>
        <v>03.01.04.05.03  PROYECTOS SOLIDARIOS</v>
      </c>
    </row>
    <row r="57" spans="1:4" x14ac:dyDescent="0.2">
      <c r="A57" s="3" t="s">
        <v>333</v>
      </c>
      <c r="B57" s="101" t="s">
        <v>286</v>
      </c>
      <c r="D57" s="3" t="str">
        <f t="shared" si="0"/>
        <v>03.01.04.05.04  SERVICIOS A TERCEROS</v>
      </c>
    </row>
    <row r="58" spans="1:4" x14ac:dyDescent="0.2">
      <c r="A58" s="3" t="s">
        <v>334</v>
      </c>
      <c r="B58" s="101" t="s">
        <v>288</v>
      </c>
      <c r="D58" s="3" t="str">
        <f t="shared" si="0"/>
        <v>03.01.04.05.05  DEBATE PUBLICO</v>
      </c>
    </row>
    <row r="59" spans="1:4" x14ac:dyDescent="0.2">
      <c r="A59" s="99" t="s">
        <v>630</v>
      </c>
      <c r="B59" s="102" t="s">
        <v>335</v>
      </c>
      <c r="D59" s="3" t="str">
        <f t="shared" si="0"/>
        <v xml:space="preserve">**********  DEPARTAMENTO DE INGENIERIA INDUSTRIAL </v>
      </c>
    </row>
    <row r="60" spans="1:4" x14ac:dyDescent="0.2">
      <c r="A60" s="3" t="s">
        <v>336</v>
      </c>
      <c r="B60" s="101" t="s">
        <v>337</v>
      </c>
      <c r="D60" s="3" t="str">
        <f t="shared" si="0"/>
        <v>03.01.05.01.01  GESTION ADMINISTRATIVA DII</v>
      </c>
    </row>
    <row r="61" spans="1:4" x14ac:dyDescent="0.2">
      <c r="A61" s="99" t="s">
        <v>672</v>
      </c>
      <c r="B61" s="100" t="s">
        <v>265</v>
      </c>
      <c r="D61" s="3" t="str">
        <f t="shared" si="0"/>
        <v>====  PREGRADO</v>
      </c>
    </row>
    <row r="62" spans="1:4" x14ac:dyDescent="0.2">
      <c r="A62" s="3" t="s">
        <v>338</v>
      </c>
      <c r="B62" s="101" t="s">
        <v>339</v>
      </c>
      <c r="D62" s="3" t="str">
        <f t="shared" si="0"/>
        <v>03.01.05.02.01  ESCUELA DE INGENIERIA INDUSTRIAL</v>
      </c>
    </row>
    <row r="63" spans="1:4" x14ac:dyDescent="0.2">
      <c r="A63" s="99" t="s">
        <v>672</v>
      </c>
      <c r="B63" s="100" t="s">
        <v>270</v>
      </c>
      <c r="D63" s="3" t="str">
        <f t="shared" si="0"/>
        <v>====  POSTGRADO</v>
      </c>
    </row>
    <row r="64" spans="1:4" x14ac:dyDescent="0.2">
      <c r="A64" s="3" t="s">
        <v>340</v>
      </c>
      <c r="B64" s="101" t="s">
        <v>341</v>
      </c>
      <c r="D64" s="3" t="str">
        <f t="shared" si="0"/>
        <v>03.01.05.03.01  GESTION ADMINISTRATIVA POSTGRADO II</v>
      </c>
    </row>
    <row r="65" spans="1:4" x14ac:dyDescent="0.2">
      <c r="A65" s="3" t="s">
        <v>342</v>
      </c>
      <c r="B65" s="101" t="s">
        <v>343</v>
      </c>
      <c r="D65" s="3" t="str">
        <f t="shared" si="0"/>
        <v>03.01.05.03.02  DIPLOMADO EN ING. IND.</v>
      </c>
    </row>
    <row r="66" spans="1:4" x14ac:dyDescent="0.2">
      <c r="A66" s="99" t="s">
        <v>672</v>
      </c>
      <c r="B66" s="100" t="s">
        <v>273</v>
      </c>
      <c r="D66" s="3" t="str">
        <f t="shared" si="0"/>
        <v>====  INVESTIGACIÓN</v>
      </c>
    </row>
    <row r="67" spans="1:4" x14ac:dyDescent="0.2">
      <c r="A67" s="3" t="s">
        <v>344</v>
      </c>
      <c r="B67" s="101" t="s">
        <v>345</v>
      </c>
      <c r="D67" s="3" t="str">
        <f t="shared" ref="D67:D130" si="1">CONCATENATE(A67,"  ",B67)</f>
        <v>03.01.05.04.01  GESTION ADMINISTRATIVA INVESTIGACION II</v>
      </c>
    </row>
    <row r="68" spans="1:4" x14ac:dyDescent="0.2">
      <c r="A68" s="103" t="s">
        <v>346</v>
      </c>
      <c r="B68" s="101" t="s">
        <v>347</v>
      </c>
      <c r="D68" s="3" t="str">
        <f t="shared" si="1"/>
        <v>03.01.05.04.02  INSTITUTO DE ENERGIA Y MEDIO AMBIENTE</v>
      </c>
    </row>
    <row r="69" spans="1:4" x14ac:dyDescent="0.2">
      <c r="A69" s="103" t="s">
        <v>348</v>
      </c>
      <c r="B69" s="101" t="s">
        <v>349</v>
      </c>
      <c r="D69" s="3" t="str">
        <f t="shared" si="1"/>
        <v>03.01.05.04.03  121-FAB. DE GEOPOLIMEROS A PARTIR DE CENIZAS VOLCANICAS</v>
      </c>
    </row>
    <row r="70" spans="1:4" x14ac:dyDescent="0.2">
      <c r="A70" s="103" t="s">
        <v>350</v>
      </c>
      <c r="B70" s="101" t="s">
        <v>351</v>
      </c>
      <c r="D70" s="3" t="str">
        <f t="shared" si="1"/>
        <v>03.01.05.04.04  162-FONDECYT VALORIZACION DE LOS DESECHOS PLASTICOS</v>
      </c>
    </row>
    <row r="71" spans="1:4" x14ac:dyDescent="0.2">
      <c r="A71" s="103" t="s">
        <v>352</v>
      </c>
      <c r="B71" s="101" t="s">
        <v>353</v>
      </c>
      <c r="D71" s="3" t="str">
        <f t="shared" si="1"/>
        <v>03.01.05.04.05  40-FONDECYT CUERO RECONSTITUIDO</v>
      </c>
    </row>
    <row r="72" spans="1:4" x14ac:dyDescent="0.2">
      <c r="A72" s="99" t="s">
        <v>672</v>
      </c>
      <c r="B72" s="100" t="s">
        <v>278</v>
      </c>
      <c r="D72" s="3" t="str">
        <f t="shared" si="1"/>
        <v>====  SERVICIO Y PROYECCIÓN A LA SOCIEDAD</v>
      </c>
    </row>
    <row r="73" spans="1:4" x14ac:dyDescent="0.2">
      <c r="A73" s="103" t="s">
        <v>354</v>
      </c>
      <c r="B73" s="101" t="s">
        <v>280</v>
      </c>
      <c r="D73" s="3" t="str">
        <f t="shared" si="1"/>
        <v>03.01.05.05.01  GESTION ADMINISTRATIVA SERVICIO Y PROYECCION A LA SOCIEDAD</v>
      </c>
    </row>
    <row r="74" spans="1:4" x14ac:dyDescent="0.2">
      <c r="A74" s="103" t="s">
        <v>355</v>
      </c>
      <c r="B74" s="101" t="s">
        <v>356</v>
      </c>
      <c r="D74" s="3" t="str">
        <f t="shared" si="1"/>
        <v>03.01.05.05.02  FORMACION CONTINUA DII</v>
      </c>
    </row>
    <row r="75" spans="1:4" x14ac:dyDescent="0.2">
      <c r="A75" s="3" t="s">
        <v>357</v>
      </c>
      <c r="B75" s="101" t="s">
        <v>284</v>
      </c>
      <c r="D75" s="3" t="str">
        <f t="shared" si="1"/>
        <v>03.01.05.05.03  PROYECTOS SOLIDARIOS</v>
      </c>
    </row>
    <row r="76" spans="1:4" x14ac:dyDescent="0.2">
      <c r="A76" s="3" t="s">
        <v>358</v>
      </c>
      <c r="B76" s="101" t="s">
        <v>286</v>
      </c>
      <c r="D76" s="3" t="str">
        <f t="shared" si="1"/>
        <v>03.01.05.05.04  SERVICIOS A TERCEROS</v>
      </c>
    </row>
    <row r="77" spans="1:4" x14ac:dyDescent="0.2">
      <c r="A77" s="3" t="s">
        <v>359</v>
      </c>
      <c r="B77" s="101" t="s">
        <v>288</v>
      </c>
      <c r="D77" s="3" t="str">
        <f t="shared" si="1"/>
        <v>03.01.05.05.05  DEBATE PUBLICO</v>
      </c>
    </row>
    <row r="78" spans="1:4" x14ac:dyDescent="0.2">
      <c r="A78" s="99" t="s">
        <v>630</v>
      </c>
      <c r="B78" s="102" t="s">
        <v>360</v>
      </c>
      <c r="D78" s="3" t="str">
        <f t="shared" si="1"/>
        <v>**********  DEPARTAMENTO DE INGENIERÍA ELÉCTRICA Y ELECTRONICA</v>
      </c>
    </row>
    <row r="79" spans="1:4" x14ac:dyDescent="0.2">
      <c r="A79" s="3" t="s">
        <v>361</v>
      </c>
      <c r="B79" s="101" t="s">
        <v>362</v>
      </c>
      <c r="D79" s="3" t="str">
        <f t="shared" si="1"/>
        <v>03.01.06.01.01  GESTION ADMINISTRATIVA DIE</v>
      </c>
    </row>
    <row r="80" spans="1:4" x14ac:dyDescent="0.2">
      <c r="A80" s="99" t="s">
        <v>672</v>
      </c>
      <c r="B80" s="100" t="s">
        <v>265</v>
      </c>
      <c r="D80" s="3" t="str">
        <f t="shared" si="1"/>
        <v>====  PREGRADO</v>
      </c>
    </row>
    <row r="81" spans="1:4" x14ac:dyDescent="0.2">
      <c r="A81" s="3" t="s">
        <v>363</v>
      </c>
      <c r="B81" s="101" t="s">
        <v>364</v>
      </c>
      <c r="D81" s="3" t="str">
        <f t="shared" si="1"/>
        <v>03.01.06.02.01  ESCUELA INGENIERIA ELECTRÓNICA Y TELECOMUNICACIONES</v>
      </c>
    </row>
    <row r="82" spans="1:4" x14ac:dyDescent="0.2">
      <c r="A82" s="99" t="s">
        <v>672</v>
      </c>
      <c r="B82" s="100" t="s">
        <v>270</v>
      </c>
      <c r="D82" s="3" t="str">
        <f t="shared" si="1"/>
        <v>====  POSTGRADO</v>
      </c>
    </row>
    <row r="83" spans="1:4" x14ac:dyDescent="0.2">
      <c r="A83" s="3" t="s">
        <v>365</v>
      </c>
      <c r="B83" s="101" t="s">
        <v>366</v>
      </c>
      <c r="D83" s="3" t="str">
        <f t="shared" si="1"/>
        <v>03.01.06.03.01  GESTION ADMINISTRATIVA POSTGRADO IE</v>
      </c>
    </row>
    <row r="84" spans="1:4" x14ac:dyDescent="0.2">
      <c r="A84" s="99" t="s">
        <v>672</v>
      </c>
      <c r="B84" s="100" t="s">
        <v>273</v>
      </c>
      <c r="D84" s="3" t="str">
        <f t="shared" si="1"/>
        <v>====  INVESTIGACIÓN</v>
      </c>
    </row>
    <row r="85" spans="1:4" x14ac:dyDescent="0.2">
      <c r="A85" s="3" t="s">
        <v>367</v>
      </c>
      <c r="B85" s="101" t="s">
        <v>368</v>
      </c>
      <c r="D85" s="3" t="str">
        <f t="shared" si="1"/>
        <v>03.01.06.04.01  GESTION ADMINISTRATIVA INVESTIGACION IE</v>
      </c>
    </row>
    <row r="86" spans="1:4" x14ac:dyDescent="0.2">
      <c r="A86" s="103" t="s">
        <v>369</v>
      </c>
      <c r="B86" s="101" t="s">
        <v>370</v>
      </c>
      <c r="D86" s="3" t="str">
        <f t="shared" si="1"/>
        <v>03.01.06.04.02  CENTRO DE INV. EN ING. ELECTRONICA Y TELECOMUNICACIONES</v>
      </c>
    </row>
    <row r="87" spans="1:4" x14ac:dyDescent="0.2">
      <c r="A87" s="103" t="s">
        <v>371</v>
      </c>
      <c r="B87" s="101" t="s">
        <v>372</v>
      </c>
      <c r="D87" s="3" t="str">
        <f t="shared" si="1"/>
        <v>03.01.06.04.03  004-FONDECYT EVAL.DEL COMPORT.DE UNA SOLUCION CON AGENTE MACROCICLICO</v>
      </c>
    </row>
    <row r="88" spans="1:4" x14ac:dyDescent="0.2">
      <c r="A88" s="103" t="s">
        <v>373</v>
      </c>
      <c r="B88" s="101" t="s">
        <v>374</v>
      </c>
      <c r="D88" s="3" t="str">
        <f t="shared" si="1"/>
        <v>03.01.06.04.04  017-FONDECYT DESARROLLO TECNOLOGICO DE GANADO LECHERO</v>
      </c>
    </row>
    <row r="89" spans="1:4" x14ac:dyDescent="0.2">
      <c r="A89" s="103" t="s">
        <v>375</v>
      </c>
      <c r="B89" s="101" t="s">
        <v>376</v>
      </c>
      <c r="D89" s="3" t="str">
        <f t="shared" si="1"/>
        <v>03.01.06.04.05  035-FONDECYT BCP DISEÑO E IMPLEMENT. DE UN SISTEMA DE DETECCION DE CANCER</v>
      </c>
    </row>
    <row r="90" spans="1:4" x14ac:dyDescent="0.2">
      <c r="A90" s="103" t="s">
        <v>377</v>
      </c>
      <c r="B90" s="101" t="s">
        <v>378</v>
      </c>
      <c r="D90" s="3" t="str">
        <f t="shared" si="1"/>
        <v>03.01.06.04.06  025-FONDECYT DES. DE TEC. DE SENSORES DE FERTILIZANTES EN AGRICULTURA</v>
      </c>
    </row>
    <row r="91" spans="1:4" x14ac:dyDescent="0.2">
      <c r="A91" s="103" t="s">
        <v>379</v>
      </c>
      <c r="B91" s="101" t="s">
        <v>380</v>
      </c>
      <c r="D91" s="3" t="str">
        <f t="shared" si="1"/>
        <v>03.01.06.04.07  116-FONDECYT PROTITPO DE SENSOR ELECTROMAGNETICO</v>
      </c>
    </row>
    <row r="92" spans="1:4" x14ac:dyDescent="0.2">
      <c r="A92" s="99" t="s">
        <v>672</v>
      </c>
      <c r="B92" s="100" t="s">
        <v>278</v>
      </c>
      <c r="D92" s="3" t="str">
        <f t="shared" si="1"/>
        <v>====  SERVICIO Y PROYECCIÓN A LA SOCIEDAD</v>
      </c>
    </row>
    <row r="93" spans="1:4" x14ac:dyDescent="0.2">
      <c r="A93" s="103" t="s">
        <v>381</v>
      </c>
      <c r="B93" s="101" t="s">
        <v>280</v>
      </c>
      <c r="D93" s="3" t="str">
        <f t="shared" si="1"/>
        <v>03.01.06.05.01  GESTION ADMINISTRATIVA SERVICIO Y PROYECCION A LA SOCIEDAD</v>
      </c>
    </row>
    <row r="94" spans="1:4" x14ac:dyDescent="0.2">
      <c r="A94" s="103" t="s">
        <v>382</v>
      </c>
      <c r="B94" s="101" t="s">
        <v>383</v>
      </c>
      <c r="D94" s="3" t="str">
        <f t="shared" si="1"/>
        <v>03.01.06.05.02  FORMACION CONTINUA DIEE</v>
      </c>
    </row>
    <row r="95" spans="1:4" x14ac:dyDescent="0.2">
      <c r="A95" s="3" t="s">
        <v>384</v>
      </c>
      <c r="B95" s="101" t="s">
        <v>284</v>
      </c>
      <c r="D95" s="3" t="str">
        <f t="shared" si="1"/>
        <v>03.01.06.05.03  PROYECTOS SOLIDARIOS</v>
      </c>
    </row>
    <row r="96" spans="1:4" x14ac:dyDescent="0.2">
      <c r="A96" s="3" t="s">
        <v>385</v>
      </c>
      <c r="B96" s="101" t="s">
        <v>286</v>
      </c>
      <c r="D96" s="3" t="str">
        <f t="shared" si="1"/>
        <v>03.01.06.05.04  SERVICIOS A TERCEROS</v>
      </c>
    </row>
    <row r="97" spans="1:4" x14ac:dyDescent="0.2">
      <c r="A97" s="3" t="s">
        <v>386</v>
      </c>
      <c r="B97" s="101" t="s">
        <v>288</v>
      </c>
      <c r="D97" s="3" t="str">
        <f t="shared" si="1"/>
        <v>03.01.06.05.05  DEBATE PUBLICO</v>
      </c>
    </row>
    <row r="98" spans="1:4" x14ac:dyDescent="0.2">
      <c r="A98" s="99" t="s">
        <v>630</v>
      </c>
      <c r="B98" s="102" t="s">
        <v>387</v>
      </c>
      <c r="D98" s="3" t="str">
        <f t="shared" si="1"/>
        <v>**********  DEPARTAMENTO DE INGENIERIA CIVIL</v>
      </c>
    </row>
    <row r="99" spans="1:4" x14ac:dyDescent="0.2">
      <c r="A99" s="3" t="s">
        <v>388</v>
      </c>
      <c r="B99" s="101" t="s">
        <v>389</v>
      </c>
      <c r="D99" s="3" t="str">
        <f t="shared" si="1"/>
        <v>03.01.07.01.01  GESTION ADMINISTRATIVA DIC</v>
      </c>
    </row>
    <row r="100" spans="1:4" x14ac:dyDescent="0.2">
      <c r="A100" s="99" t="s">
        <v>672</v>
      </c>
      <c r="B100" s="100" t="s">
        <v>265</v>
      </c>
      <c r="D100" s="3" t="str">
        <f t="shared" si="1"/>
        <v>====  PREGRADO</v>
      </c>
    </row>
    <row r="101" spans="1:4" x14ac:dyDescent="0.2">
      <c r="A101" s="3" t="s">
        <v>390</v>
      </c>
      <c r="B101" s="101" t="s">
        <v>391</v>
      </c>
      <c r="D101" s="3" t="str">
        <f t="shared" si="1"/>
        <v>03.01.07.02.01  ESCUELA DE INGENIERIA CIVIL</v>
      </c>
    </row>
    <row r="102" spans="1:4" x14ac:dyDescent="0.2">
      <c r="A102" s="99" t="s">
        <v>672</v>
      </c>
      <c r="B102" s="100" t="s">
        <v>270</v>
      </c>
      <c r="D102" s="3" t="str">
        <f t="shared" si="1"/>
        <v>====  POSTGRADO</v>
      </c>
    </row>
    <row r="103" spans="1:4" x14ac:dyDescent="0.2">
      <c r="A103" s="3" t="s">
        <v>392</v>
      </c>
      <c r="B103" s="101" t="s">
        <v>393</v>
      </c>
      <c r="D103" s="3" t="str">
        <f t="shared" si="1"/>
        <v>03.01.07.03.01  GESTION ADMINISTRATIVA POSTGRADO IC</v>
      </c>
    </row>
    <row r="104" spans="1:4" x14ac:dyDescent="0.2">
      <c r="A104" s="3" t="s">
        <v>394</v>
      </c>
      <c r="B104" s="101" t="s">
        <v>395</v>
      </c>
      <c r="D104" s="3" t="str">
        <f t="shared" si="1"/>
        <v>03.01.07.03.02  DIPLOMADO EN ING. CIVIL</v>
      </c>
    </row>
    <row r="105" spans="1:4" x14ac:dyDescent="0.2">
      <c r="A105" s="99" t="s">
        <v>672</v>
      </c>
      <c r="B105" s="100" t="s">
        <v>273</v>
      </c>
      <c r="D105" s="3" t="str">
        <f t="shared" si="1"/>
        <v>====  INVESTIGACIÓN</v>
      </c>
    </row>
    <row r="106" spans="1:4" x14ac:dyDescent="0.2">
      <c r="A106" s="3" t="s">
        <v>396</v>
      </c>
      <c r="B106" s="101" t="s">
        <v>397</v>
      </c>
      <c r="D106" s="3" t="str">
        <f t="shared" si="1"/>
        <v>03.01.07.04.01  GESTION ADMINISTRATIVA INVESTIGACION IC</v>
      </c>
    </row>
    <row r="107" spans="1:4" x14ac:dyDescent="0.2">
      <c r="A107" s="99" t="s">
        <v>672</v>
      </c>
      <c r="B107" s="100" t="s">
        <v>278</v>
      </c>
      <c r="D107" s="3" t="str">
        <f t="shared" si="1"/>
        <v>====  SERVICIO Y PROYECCIÓN A LA SOCIEDAD</v>
      </c>
    </row>
    <row r="108" spans="1:4" x14ac:dyDescent="0.2">
      <c r="A108" s="3" t="s">
        <v>398</v>
      </c>
      <c r="B108" s="101" t="s">
        <v>280</v>
      </c>
      <c r="D108" s="3" t="str">
        <f t="shared" si="1"/>
        <v>03.01.07.05.01  GESTION ADMINISTRATIVA SERVICIO Y PROYECCION A LA SOCIEDAD</v>
      </c>
    </row>
    <row r="109" spans="1:4" x14ac:dyDescent="0.2">
      <c r="A109" s="3" t="s">
        <v>399</v>
      </c>
      <c r="B109" s="101" t="s">
        <v>400</v>
      </c>
      <c r="D109" s="3" t="str">
        <f t="shared" si="1"/>
        <v>03.01.07.05.02  FORMACION CONTINUA DIC</v>
      </c>
    </row>
    <row r="110" spans="1:4" x14ac:dyDescent="0.2">
      <c r="A110" s="3" t="s">
        <v>401</v>
      </c>
      <c r="B110" s="101" t="s">
        <v>402</v>
      </c>
      <c r="D110" s="3" t="str">
        <f t="shared" si="1"/>
        <v>03.01.07.05.03  CENTRO DE GESTION DE PROYECTOS E INFRAESTRUCTURA</v>
      </c>
    </row>
    <row r="111" spans="1:4" x14ac:dyDescent="0.2">
      <c r="A111" s="3" t="s">
        <v>403</v>
      </c>
      <c r="B111" s="101" t="s">
        <v>284</v>
      </c>
      <c r="D111" s="3" t="str">
        <f t="shared" si="1"/>
        <v>03.01.07.05.04  PROYECTOS SOLIDARIOS</v>
      </c>
    </row>
    <row r="112" spans="1:4" x14ac:dyDescent="0.2">
      <c r="A112" s="3" t="s">
        <v>404</v>
      </c>
      <c r="B112" s="101" t="s">
        <v>286</v>
      </c>
      <c r="D112" s="3" t="str">
        <f t="shared" si="1"/>
        <v>03.01.07.05.05  SERVICIOS A TERCEROS</v>
      </c>
    </row>
    <row r="113" spans="1:4" x14ac:dyDescent="0.2">
      <c r="A113" s="3" t="s">
        <v>405</v>
      </c>
      <c r="B113" s="101" t="s">
        <v>288</v>
      </c>
      <c r="D113" s="3" t="str">
        <f t="shared" si="1"/>
        <v>03.01.07.05.06  DEBATE PUBLICO</v>
      </c>
    </row>
    <row r="114" spans="1:4" x14ac:dyDescent="0.2">
      <c r="A114" s="99" t="s">
        <v>630</v>
      </c>
      <c r="B114" s="102" t="s">
        <v>406</v>
      </c>
      <c r="D114" s="3" t="str">
        <f t="shared" si="1"/>
        <v>**********  DEPARTAMENTO DE PSICOLOGÍA</v>
      </c>
    </row>
    <row r="115" spans="1:4" x14ac:dyDescent="0.2">
      <c r="A115" s="3" t="s">
        <v>407</v>
      </c>
      <c r="B115" s="101" t="s">
        <v>408</v>
      </c>
      <c r="D115" s="3" t="str">
        <f t="shared" si="1"/>
        <v>03.01.08.01.01  GESTION ADMINISTRATIVA DP</v>
      </c>
    </row>
    <row r="116" spans="1:4" x14ac:dyDescent="0.2">
      <c r="A116" s="99" t="s">
        <v>672</v>
      </c>
      <c r="B116" s="100" t="s">
        <v>265</v>
      </c>
      <c r="D116" s="3" t="str">
        <f t="shared" si="1"/>
        <v>====  PREGRADO</v>
      </c>
    </row>
    <row r="117" spans="1:4" x14ac:dyDescent="0.2">
      <c r="A117" s="3" t="s">
        <v>409</v>
      </c>
      <c r="B117" s="101" t="s">
        <v>410</v>
      </c>
      <c r="D117" s="3" t="str">
        <f t="shared" si="1"/>
        <v>03.01.08.02.01  ESCUELA DE PSICOLOGÍA</v>
      </c>
    </row>
    <row r="118" spans="1:4" x14ac:dyDescent="0.2">
      <c r="A118" s="99" t="s">
        <v>672</v>
      </c>
      <c r="B118" s="100" t="s">
        <v>270</v>
      </c>
      <c r="D118" s="3" t="str">
        <f t="shared" si="1"/>
        <v>====  POSTGRADO</v>
      </c>
    </row>
    <row r="119" spans="1:4" x14ac:dyDescent="0.2">
      <c r="A119" s="3" t="s">
        <v>411</v>
      </c>
      <c r="B119" s="101" t="s">
        <v>412</v>
      </c>
      <c r="D119" s="3" t="str">
        <f t="shared" si="1"/>
        <v>03.01.08.03.01  GESTION ADMINISTRATIVA POSTGRADO PS</v>
      </c>
    </row>
    <row r="120" spans="1:4" x14ac:dyDescent="0.2">
      <c r="A120" s="3" t="s">
        <v>413</v>
      </c>
      <c r="B120" s="101" t="s">
        <v>414</v>
      </c>
      <c r="D120" s="3" t="str">
        <f t="shared" si="1"/>
        <v>03.01.08.03.02  DIPLOMADO DE PSI. 1</v>
      </c>
    </row>
    <row r="121" spans="1:4" x14ac:dyDescent="0.2">
      <c r="A121" s="3" t="s">
        <v>415</v>
      </c>
      <c r="B121" s="101" t="s">
        <v>416</v>
      </c>
      <c r="D121" s="3" t="str">
        <f t="shared" si="1"/>
        <v>03.01.08.03.03  DIPLOMADO DE PSI. 2</v>
      </c>
    </row>
    <row r="122" spans="1:4" x14ac:dyDescent="0.2">
      <c r="A122" s="99" t="s">
        <v>672</v>
      </c>
      <c r="B122" s="100" t="s">
        <v>273</v>
      </c>
      <c r="D122" s="3" t="str">
        <f t="shared" si="1"/>
        <v>====  INVESTIGACIÓN</v>
      </c>
    </row>
    <row r="123" spans="1:4" x14ac:dyDescent="0.2">
      <c r="A123" s="3" t="s">
        <v>417</v>
      </c>
      <c r="B123" s="101" t="s">
        <v>418</v>
      </c>
      <c r="D123" s="3" t="str">
        <f t="shared" si="1"/>
        <v>03.01.08.04.01  GESTION ADMINISTRATIVA INVESTIGACION PS</v>
      </c>
    </row>
    <row r="124" spans="1:4" x14ac:dyDescent="0.2">
      <c r="A124" s="103" t="s">
        <v>419</v>
      </c>
      <c r="B124" s="101" t="s">
        <v>420</v>
      </c>
      <c r="D124" s="3" t="str">
        <f t="shared" si="1"/>
        <v>03.01.08.04.02  CENTRO DE INVESTIGACION EN PSICOLOGIA</v>
      </c>
    </row>
    <row r="125" spans="1:4" x14ac:dyDescent="0.2">
      <c r="A125" s="103" t="s">
        <v>421</v>
      </c>
      <c r="B125" s="101" t="s">
        <v>422</v>
      </c>
      <c r="D125" s="3" t="str">
        <f t="shared" si="1"/>
        <v>03.01.08.04.03  103-FONDECYT IDENT. DE PATRONES DE CONECTIVIDAD CEREBRAL</v>
      </c>
    </row>
    <row r="126" spans="1:4" x14ac:dyDescent="0.2">
      <c r="A126" s="99" t="s">
        <v>672</v>
      </c>
      <c r="B126" s="100" t="s">
        <v>278</v>
      </c>
      <c r="D126" s="3" t="str">
        <f t="shared" si="1"/>
        <v>====  SERVICIO Y PROYECCIÓN A LA SOCIEDAD</v>
      </c>
    </row>
    <row r="127" spans="1:4" x14ac:dyDescent="0.2">
      <c r="A127" s="103" t="s">
        <v>423</v>
      </c>
      <c r="B127" s="101" t="s">
        <v>280</v>
      </c>
      <c r="D127" s="3" t="str">
        <f t="shared" si="1"/>
        <v>03.01.08.05.01  GESTION ADMINISTRATIVA SERVICIO Y PROYECCION A LA SOCIEDAD</v>
      </c>
    </row>
    <row r="128" spans="1:4" x14ac:dyDescent="0.2">
      <c r="A128" s="103" t="s">
        <v>424</v>
      </c>
      <c r="B128" s="101" t="s">
        <v>425</v>
      </c>
      <c r="D128" s="3" t="str">
        <f t="shared" si="1"/>
        <v>03.01.08.05.02  FORMACION CONTINUA DP</v>
      </c>
    </row>
    <row r="129" spans="1:4" x14ac:dyDescent="0.2">
      <c r="A129" s="3" t="s">
        <v>426</v>
      </c>
      <c r="B129" s="101" t="s">
        <v>284</v>
      </c>
      <c r="D129" s="3" t="str">
        <f t="shared" si="1"/>
        <v>03.01.08.05.03  PROYECTOS SOLIDARIOS</v>
      </c>
    </row>
    <row r="130" spans="1:4" x14ac:dyDescent="0.2">
      <c r="A130" s="3" t="s">
        <v>427</v>
      </c>
      <c r="B130" s="101" t="s">
        <v>286</v>
      </c>
      <c r="D130" s="3" t="str">
        <f t="shared" si="1"/>
        <v>03.01.08.05.04  SERVICIOS A TERCEROS</v>
      </c>
    </row>
    <row r="131" spans="1:4" x14ac:dyDescent="0.2">
      <c r="A131" s="3" t="s">
        <v>428</v>
      </c>
      <c r="B131" s="101" t="s">
        <v>288</v>
      </c>
      <c r="D131" s="3" t="str">
        <f t="shared" ref="D131:D194" si="2">CONCATENATE(A131,"  ",B131)</f>
        <v>03.01.08.05.05  DEBATE PUBLICO</v>
      </c>
    </row>
    <row r="132" spans="1:4" x14ac:dyDescent="0.2">
      <c r="A132" s="99" t="s">
        <v>630</v>
      </c>
      <c r="B132" s="102" t="s">
        <v>429</v>
      </c>
      <c r="D132" s="3" t="str">
        <f t="shared" si="2"/>
        <v>**********  DEPARTAMENTO DE EDUCACIÓN</v>
      </c>
    </row>
    <row r="133" spans="1:4" x14ac:dyDescent="0.2">
      <c r="A133" s="3" t="s">
        <v>430</v>
      </c>
      <c r="B133" s="101" t="s">
        <v>431</v>
      </c>
      <c r="D133" s="3" t="str">
        <f t="shared" si="2"/>
        <v>03.01.09.01.01  GESTION ADMINISTRATIVA DE</v>
      </c>
    </row>
    <row r="134" spans="1:4" x14ac:dyDescent="0.2">
      <c r="A134" s="99" t="s">
        <v>672</v>
      </c>
      <c r="B134" s="100" t="s">
        <v>265</v>
      </c>
      <c r="D134" s="3" t="str">
        <f t="shared" si="2"/>
        <v>====  PREGRADO</v>
      </c>
    </row>
    <row r="135" spans="1:4" x14ac:dyDescent="0.2">
      <c r="A135" s="3" t="s">
        <v>432</v>
      </c>
      <c r="B135" s="101" t="s">
        <v>433</v>
      </c>
      <c r="D135" s="3" t="str">
        <f t="shared" si="2"/>
        <v>03.01.09.02.01  ESCUELA DE EDUCACIÓN</v>
      </c>
    </row>
    <row r="136" spans="1:4" x14ac:dyDescent="0.2">
      <c r="A136" s="3" t="s">
        <v>434</v>
      </c>
      <c r="B136" s="101" t="s">
        <v>435</v>
      </c>
      <c r="D136" s="3" t="str">
        <f t="shared" si="2"/>
        <v>03.01.09.02.02  SEGUNDA ESPECIALIDAD</v>
      </c>
    </row>
    <row r="137" spans="1:4" x14ac:dyDescent="0.2">
      <c r="A137" s="99" t="s">
        <v>672</v>
      </c>
      <c r="B137" s="100" t="s">
        <v>270</v>
      </c>
      <c r="D137" s="3" t="str">
        <f t="shared" si="2"/>
        <v>====  POSTGRADO</v>
      </c>
    </row>
    <row r="138" spans="1:4" x14ac:dyDescent="0.2">
      <c r="A138" s="3" t="s">
        <v>436</v>
      </c>
      <c r="B138" s="101" t="s">
        <v>437</v>
      </c>
      <c r="D138" s="3" t="str">
        <f t="shared" si="2"/>
        <v>03.01.09.03.01  GESTION ADMINISTRATIVA POSTGRADO ED</v>
      </c>
    </row>
    <row r="139" spans="1:4" x14ac:dyDescent="0.2">
      <c r="A139" s="103" t="s">
        <v>438</v>
      </c>
      <c r="B139" s="101" t="s">
        <v>439</v>
      </c>
      <c r="D139" s="3" t="str">
        <f t="shared" si="2"/>
        <v>03.01.09.03.02  DIPLOMADO EN GESTION EDUCATIVA</v>
      </c>
    </row>
    <row r="140" spans="1:4" x14ac:dyDescent="0.2">
      <c r="A140" s="103" t="s">
        <v>440</v>
      </c>
      <c r="B140" s="101" t="s">
        <v>441</v>
      </c>
      <c r="D140" s="3" t="str">
        <f t="shared" si="2"/>
        <v>03.01.09.03.03  DIPLOMADO EN EDUCACION ESPECIAL</v>
      </c>
    </row>
    <row r="141" spans="1:4" x14ac:dyDescent="0.2">
      <c r="A141" s="103" t="s">
        <v>442</v>
      </c>
      <c r="B141" s="101" t="s">
        <v>443</v>
      </c>
      <c r="D141" s="3" t="str">
        <f t="shared" si="2"/>
        <v>03.01.09.03.04  DIPLOMADO EN PEDAGOGIA HOSPITALARIA</v>
      </c>
    </row>
    <row r="142" spans="1:4" x14ac:dyDescent="0.2">
      <c r="A142" s="99" t="s">
        <v>672</v>
      </c>
      <c r="B142" s="100" t="s">
        <v>273</v>
      </c>
      <c r="D142" s="3" t="str">
        <f t="shared" si="2"/>
        <v>====  INVESTIGACIÓN</v>
      </c>
    </row>
    <row r="143" spans="1:4" x14ac:dyDescent="0.2">
      <c r="A143" s="3" t="s">
        <v>444</v>
      </c>
      <c r="B143" s="101" t="s">
        <v>445</v>
      </c>
      <c r="D143" s="3" t="str">
        <f t="shared" si="2"/>
        <v>03.01.09.04.01  GESTION ADMINISTRATIVA INVESTIGACION ED</v>
      </c>
    </row>
    <row r="144" spans="1:4" x14ac:dyDescent="0.2">
      <c r="A144" s="99" t="s">
        <v>672</v>
      </c>
      <c r="B144" s="100" t="s">
        <v>278</v>
      </c>
      <c r="D144" s="3" t="str">
        <f t="shared" si="2"/>
        <v>====  SERVICIO Y PROYECCIÓN A LA SOCIEDAD</v>
      </c>
    </row>
    <row r="145" spans="1:4" x14ac:dyDescent="0.2">
      <c r="A145" s="3" t="s">
        <v>446</v>
      </c>
      <c r="B145" s="101" t="s">
        <v>280</v>
      </c>
      <c r="D145" s="3" t="str">
        <f t="shared" si="2"/>
        <v>03.01.09.05.01  GESTION ADMINISTRATIVA SERVICIO Y PROYECCION A LA SOCIEDAD</v>
      </c>
    </row>
    <row r="146" spans="1:4" x14ac:dyDescent="0.2">
      <c r="A146" s="3" t="s">
        <v>447</v>
      </c>
      <c r="B146" s="101" t="s">
        <v>448</v>
      </c>
      <c r="D146" s="3" t="str">
        <f t="shared" si="2"/>
        <v>03.01.09.05.02  FORMACION CONTINUA DE</v>
      </c>
    </row>
    <row r="147" spans="1:4" x14ac:dyDescent="0.2">
      <c r="A147" s="3" t="s">
        <v>449</v>
      </c>
      <c r="B147" s="101" t="s">
        <v>284</v>
      </c>
      <c r="D147" s="3" t="str">
        <f t="shared" si="2"/>
        <v>03.01.09.05.03  PROYECTOS SOLIDARIOS</v>
      </c>
    </row>
    <row r="148" spans="1:4" x14ac:dyDescent="0.2">
      <c r="A148" s="3" t="s">
        <v>450</v>
      </c>
      <c r="B148" s="101" t="s">
        <v>451</v>
      </c>
      <c r="D148" s="3" t="str">
        <f t="shared" si="2"/>
        <v>03.01.09.05.04  CENTRO DE DESARROLLO PARA LA EDUCACION</v>
      </c>
    </row>
    <row r="149" spans="1:4" x14ac:dyDescent="0.2">
      <c r="A149" s="3" t="s">
        <v>452</v>
      </c>
      <c r="B149" s="101" t="s">
        <v>286</v>
      </c>
      <c r="D149" s="3" t="str">
        <f t="shared" si="2"/>
        <v>03.01.09.05.05  SERVICIOS A TERCEROS</v>
      </c>
    </row>
    <row r="150" spans="1:4" x14ac:dyDescent="0.2">
      <c r="A150" s="3" t="s">
        <v>453</v>
      </c>
      <c r="B150" s="101" t="s">
        <v>288</v>
      </c>
      <c r="D150" s="3" t="str">
        <f t="shared" si="2"/>
        <v>03.01.09.05.06  DEBATE PUBLICO</v>
      </c>
    </row>
    <row r="151" spans="1:4" x14ac:dyDescent="0.2">
      <c r="A151" s="99" t="s">
        <v>630</v>
      </c>
      <c r="B151" s="104" t="s">
        <v>454</v>
      </c>
      <c r="D151" s="3" t="str">
        <f t="shared" si="2"/>
        <v>**********  DEPARTAMENTO DE CIENCIAS DE LA SALUD</v>
      </c>
    </row>
    <row r="152" spans="1:4" x14ac:dyDescent="0.2">
      <c r="A152" s="3" t="s">
        <v>455</v>
      </c>
      <c r="B152" s="101" t="s">
        <v>456</v>
      </c>
      <c r="D152" s="3" t="str">
        <f t="shared" si="2"/>
        <v>03.01.10.01.01  GESTION ADMINISTRATIVA DCS</v>
      </c>
    </row>
    <row r="153" spans="1:4" x14ac:dyDescent="0.2">
      <c r="A153" s="99" t="s">
        <v>672</v>
      </c>
      <c r="B153" s="100" t="s">
        <v>265</v>
      </c>
      <c r="D153" s="3" t="str">
        <f t="shared" si="2"/>
        <v>====  PREGRADO</v>
      </c>
    </row>
    <row r="154" spans="1:4" x14ac:dyDescent="0.2">
      <c r="A154" s="3" t="s">
        <v>457</v>
      </c>
      <c r="B154" s="101" t="s">
        <v>458</v>
      </c>
      <c r="D154" s="3" t="str">
        <f t="shared" si="2"/>
        <v>03.01.10.02.01  MEDICINA HUMANA</v>
      </c>
    </row>
    <row r="155" spans="1:4" x14ac:dyDescent="0.2">
      <c r="A155" s="99" t="s">
        <v>672</v>
      </c>
      <c r="B155" s="100" t="s">
        <v>270</v>
      </c>
      <c r="D155" s="3" t="str">
        <f t="shared" si="2"/>
        <v>====  POSTGRADO</v>
      </c>
    </row>
    <row r="156" spans="1:4" x14ac:dyDescent="0.2">
      <c r="A156" s="3" t="s">
        <v>459</v>
      </c>
      <c r="B156" s="101" t="s">
        <v>460</v>
      </c>
      <c r="D156" s="3" t="str">
        <f t="shared" si="2"/>
        <v>03.01.10.03.01  GESTION ADMINISTRATIVA POSTGRADO CS</v>
      </c>
    </row>
    <row r="157" spans="1:4" x14ac:dyDescent="0.2">
      <c r="A157" s="99" t="s">
        <v>672</v>
      </c>
      <c r="B157" s="100" t="s">
        <v>273</v>
      </c>
      <c r="D157" s="3" t="str">
        <f t="shared" si="2"/>
        <v>====  INVESTIGACIÓN</v>
      </c>
    </row>
    <row r="158" spans="1:4" x14ac:dyDescent="0.2">
      <c r="A158" s="3" t="s">
        <v>461</v>
      </c>
      <c r="B158" s="101" t="s">
        <v>462</v>
      </c>
      <c r="D158" s="3" t="str">
        <f t="shared" si="2"/>
        <v>03.01.10.04.01  GESTION ADMINISTRATIVA INVESTIGACION CS</v>
      </c>
    </row>
    <row r="159" spans="1:4" x14ac:dyDescent="0.2">
      <c r="A159" s="99" t="s">
        <v>672</v>
      </c>
      <c r="B159" s="100" t="s">
        <v>278</v>
      </c>
      <c r="D159" s="3" t="str">
        <f t="shared" si="2"/>
        <v>====  SERVICIO Y PROYECCIÓN A LA SOCIEDAD</v>
      </c>
    </row>
    <row r="160" spans="1:4" x14ac:dyDescent="0.2">
      <c r="A160" s="3" t="s">
        <v>463</v>
      </c>
      <c r="B160" s="101" t="s">
        <v>280</v>
      </c>
      <c r="D160" s="3" t="str">
        <f t="shared" si="2"/>
        <v>03.01.10.05.01  GESTION ADMINISTRATIVA SERVICIO Y PROYECCION A LA SOCIEDAD</v>
      </c>
    </row>
    <row r="161" spans="1:4" x14ac:dyDescent="0.2">
      <c r="A161" s="3" t="s">
        <v>464</v>
      </c>
      <c r="B161" s="101" t="s">
        <v>465</v>
      </c>
      <c r="D161" s="3" t="str">
        <f t="shared" si="2"/>
        <v>03.01.10.05.02  FORMACION CONTINUA DCS</v>
      </c>
    </row>
    <row r="162" spans="1:4" x14ac:dyDescent="0.2">
      <c r="A162" s="3" t="s">
        <v>466</v>
      </c>
      <c r="B162" s="101" t="s">
        <v>284</v>
      </c>
      <c r="D162" s="3" t="str">
        <f t="shared" si="2"/>
        <v>03.01.10.05.03  PROYECTOS SOLIDARIOS</v>
      </c>
    </row>
    <row r="163" spans="1:4" x14ac:dyDescent="0.2">
      <c r="A163" s="3" t="s">
        <v>467</v>
      </c>
      <c r="B163" s="101" t="s">
        <v>286</v>
      </c>
      <c r="D163" s="3" t="str">
        <f t="shared" si="2"/>
        <v>03.01.10.05.04  SERVICIOS A TERCEROS</v>
      </c>
    </row>
    <row r="164" spans="1:4" x14ac:dyDescent="0.2">
      <c r="A164" s="3" t="s">
        <v>468</v>
      </c>
      <c r="B164" s="101" t="s">
        <v>288</v>
      </c>
      <c r="D164" s="3" t="str">
        <f t="shared" si="2"/>
        <v>03.01.10.05.05  DEBATE PUBLICO</v>
      </c>
    </row>
    <row r="165" spans="1:4" x14ac:dyDescent="0.2">
      <c r="A165" s="99" t="s">
        <v>630</v>
      </c>
      <c r="B165" s="104" t="s">
        <v>469</v>
      </c>
      <c r="D165" s="3" t="str">
        <f t="shared" si="2"/>
        <v>**********  DEPARTAMENTO DE HUMANIDADES</v>
      </c>
    </row>
    <row r="166" spans="1:4" x14ac:dyDescent="0.2">
      <c r="A166" s="3" t="s">
        <v>470</v>
      </c>
      <c r="B166" s="101" t="s">
        <v>471</v>
      </c>
      <c r="D166" s="3" t="str">
        <f t="shared" si="2"/>
        <v>03.01.11.01.01  GESTION ADMINISTRATIVA DH</v>
      </c>
    </row>
    <row r="167" spans="1:4" x14ac:dyDescent="0.2">
      <c r="A167" s="99" t="s">
        <v>672</v>
      </c>
      <c r="B167" s="100" t="s">
        <v>265</v>
      </c>
      <c r="D167" s="3" t="str">
        <f t="shared" si="2"/>
        <v>====  PREGRADO</v>
      </c>
    </row>
    <row r="168" spans="1:4" x14ac:dyDescent="0.2">
      <c r="A168" s="3" t="s">
        <v>472</v>
      </c>
      <c r="B168" s="101" t="s">
        <v>473</v>
      </c>
      <c r="D168" s="3" t="str">
        <f t="shared" si="2"/>
        <v xml:space="preserve">03.01.11.02.01  ESCUELA </v>
      </c>
    </row>
    <row r="169" spans="1:4" x14ac:dyDescent="0.2">
      <c r="A169" s="99" t="s">
        <v>672</v>
      </c>
      <c r="B169" s="100" t="s">
        <v>270</v>
      </c>
      <c r="D169" s="3" t="str">
        <f t="shared" si="2"/>
        <v>====  POSTGRADO</v>
      </c>
    </row>
    <row r="170" spans="1:4" x14ac:dyDescent="0.2">
      <c r="A170" s="3" t="s">
        <v>474</v>
      </c>
      <c r="B170" s="101" t="s">
        <v>475</v>
      </c>
      <c r="D170" s="3" t="str">
        <f t="shared" si="2"/>
        <v>03.01.11.03.01  GESTION ADMINISTRATIVA POSTGRADO HUM</v>
      </c>
    </row>
    <row r="171" spans="1:4" x14ac:dyDescent="0.2">
      <c r="A171" s="3" t="s">
        <v>476</v>
      </c>
      <c r="B171" s="101" t="s">
        <v>477</v>
      </c>
      <c r="D171" s="3" t="str">
        <f t="shared" si="2"/>
        <v>03.01.11.03.02  DIPLOMADO EN ANTROPOLOGIA CRISTIANA</v>
      </c>
    </row>
    <row r="172" spans="1:4" x14ac:dyDescent="0.2">
      <c r="A172" s="3" t="s">
        <v>478</v>
      </c>
      <c r="B172" s="101" t="s">
        <v>479</v>
      </c>
      <c r="D172" s="3" t="str">
        <f t="shared" si="2"/>
        <v>03.01.11.03.03  DIPLOMADO EN REDACCION CIENTIFICA</v>
      </c>
    </row>
    <row r="173" spans="1:4" x14ac:dyDescent="0.2">
      <c r="A173" s="99" t="s">
        <v>672</v>
      </c>
      <c r="B173" s="100" t="s">
        <v>273</v>
      </c>
      <c r="D173" s="3" t="str">
        <f t="shared" si="2"/>
        <v>====  INVESTIGACIÓN</v>
      </c>
    </row>
    <row r="174" spans="1:4" x14ac:dyDescent="0.2">
      <c r="A174" s="3" t="s">
        <v>480</v>
      </c>
      <c r="B174" s="101" t="s">
        <v>481</v>
      </c>
      <c r="D174" s="3" t="str">
        <f t="shared" si="2"/>
        <v>03.01.11.04.01  GESTION ADMINISTRATIVA INVESTIGACION HUM</v>
      </c>
    </row>
    <row r="175" spans="1:4" x14ac:dyDescent="0.2">
      <c r="A175" s="3" t="s">
        <v>482</v>
      </c>
      <c r="B175" s="101" t="s">
        <v>483</v>
      </c>
      <c r="D175" s="3" t="str">
        <f t="shared" si="2"/>
        <v>03.01.11.04.02  INSTITUTO PARA EL MATRIMONIO Y FAMILIA</v>
      </c>
    </row>
    <row r="176" spans="1:4" x14ac:dyDescent="0.2">
      <c r="A176" s="3" t="s">
        <v>484</v>
      </c>
      <c r="B176" s="101" t="s">
        <v>485</v>
      </c>
      <c r="D176" s="3" t="str">
        <f t="shared" si="2"/>
        <v>03.01.11.04.03  CENTRO DE PENSAMIENTO SOCIAL CATOLICO</v>
      </c>
    </row>
    <row r="177" spans="1:4" x14ac:dyDescent="0.2">
      <c r="A177" s="3" t="s">
        <v>486</v>
      </c>
      <c r="B177" s="101" t="s">
        <v>487</v>
      </c>
      <c r="D177" s="3" t="str">
        <f t="shared" si="2"/>
        <v>03.01.11.04.04  CENTRO DE ESTUDIOS PERUANOS</v>
      </c>
    </row>
    <row r="178" spans="1:4" x14ac:dyDescent="0.2">
      <c r="A178" s="99" t="s">
        <v>672</v>
      </c>
      <c r="B178" s="100" t="s">
        <v>278</v>
      </c>
      <c r="D178" s="3" t="str">
        <f t="shared" si="2"/>
        <v>====  SERVICIO Y PROYECCIÓN A LA SOCIEDAD</v>
      </c>
    </row>
    <row r="179" spans="1:4" x14ac:dyDescent="0.2">
      <c r="A179" s="3" t="s">
        <v>488</v>
      </c>
      <c r="B179" s="101" t="s">
        <v>280</v>
      </c>
      <c r="D179" s="3" t="str">
        <f t="shared" si="2"/>
        <v>03.01.11.05.01  GESTION ADMINISTRATIVA SERVICIO Y PROYECCION A LA SOCIEDAD</v>
      </c>
    </row>
    <row r="180" spans="1:4" x14ac:dyDescent="0.2">
      <c r="A180" s="3" t="s">
        <v>489</v>
      </c>
      <c r="B180" s="101" t="s">
        <v>490</v>
      </c>
      <c r="D180" s="3" t="str">
        <f t="shared" si="2"/>
        <v>03.01.11.05.02  FORMACION CONTINUA DH</v>
      </c>
    </row>
    <row r="181" spans="1:4" x14ac:dyDescent="0.2">
      <c r="A181" s="3" t="s">
        <v>491</v>
      </c>
      <c r="B181" s="101" t="s">
        <v>284</v>
      </c>
      <c r="D181" s="3" t="str">
        <f t="shared" si="2"/>
        <v>03.01.11.05.03  PROYECTOS SOLIDARIOS</v>
      </c>
    </row>
    <row r="182" spans="1:4" x14ac:dyDescent="0.2">
      <c r="A182" s="3" t="s">
        <v>492</v>
      </c>
      <c r="B182" s="101" t="s">
        <v>286</v>
      </c>
      <c r="D182" s="3" t="str">
        <f t="shared" si="2"/>
        <v>03.01.11.05.04  SERVICIOS A TERCEROS</v>
      </c>
    </row>
    <row r="183" spans="1:4" x14ac:dyDescent="0.2">
      <c r="A183" s="3" t="s">
        <v>493</v>
      </c>
      <c r="B183" s="101" t="s">
        <v>288</v>
      </c>
      <c r="D183" s="3" t="str">
        <f t="shared" si="2"/>
        <v>03.01.11.05.05  DEBATE PUBLICO</v>
      </c>
    </row>
    <row r="184" spans="1:4" x14ac:dyDescent="0.2">
      <c r="A184" s="99" t="s">
        <v>630</v>
      </c>
      <c r="B184" s="104" t="s">
        <v>494</v>
      </c>
      <c r="D184" s="3" t="str">
        <f t="shared" si="2"/>
        <v>**********  DEPARTAMENTO DE MATEMATICA Y ESTADISTICA</v>
      </c>
    </row>
    <row r="185" spans="1:4" x14ac:dyDescent="0.2">
      <c r="A185" s="3" t="s">
        <v>495</v>
      </c>
      <c r="B185" s="101" t="s">
        <v>496</v>
      </c>
      <c r="D185" s="3" t="str">
        <f t="shared" si="2"/>
        <v>03.01.12.01.01  GESTION ADMINISTRATIVA DME</v>
      </c>
    </row>
    <row r="186" spans="1:4" x14ac:dyDescent="0.2">
      <c r="A186" s="99" t="s">
        <v>672</v>
      </c>
      <c r="B186" s="100" t="s">
        <v>265</v>
      </c>
      <c r="D186" s="3" t="str">
        <f t="shared" si="2"/>
        <v>====  PREGRADO</v>
      </c>
    </row>
    <row r="187" spans="1:4" x14ac:dyDescent="0.2">
      <c r="A187" s="3" t="s">
        <v>497</v>
      </c>
      <c r="B187" s="101" t="s">
        <v>498</v>
      </c>
      <c r="D187" s="3" t="str">
        <f t="shared" si="2"/>
        <v>03.01.12.02.01  ESCUELA</v>
      </c>
    </row>
    <row r="188" spans="1:4" x14ac:dyDescent="0.2">
      <c r="A188" s="99" t="s">
        <v>672</v>
      </c>
      <c r="B188" s="100" t="s">
        <v>270</v>
      </c>
      <c r="D188" s="3" t="str">
        <f t="shared" si="2"/>
        <v>====  POSTGRADO</v>
      </c>
    </row>
    <row r="189" spans="1:4" x14ac:dyDescent="0.2">
      <c r="A189" s="3" t="s">
        <v>499</v>
      </c>
      <c r="B189" s="101" t="s">
        <v>500</v>
      </c>
      <c r="D189" s="3" t="str">
        <f t="shared" si="2"/>
        <v>03.01.12.03.01  GESTION ADMINISTRATIVA POSTGRADO ME</v>
      </c>
    </row>
    <row r="190" spans="1:4" x14ac:dyDescent="0.2">
      <c r="A190" s="3" t="s">
        <v>501</v>
      </c>
      <c r="B190" s="101" t="s">
        <v>502</v>
      </c>
      <c r="D190" s="3" t="str">
        <f t="shared" si="2"/>
        <v>03.01.12.03.02  DIPLOMADO DE MAT. Y EST. 1</v>
      </c>
    </row>
    <row r="191" spans="1:4" x14ac:dyDescent="0.2">
      <c r="A191" s="3" t="s">
        <v>503</v>
      </c>
      <c r="B191" s="101" t="s">
        <v>504</v>
      </c>
      <c r="D191" s="3" t="str">
        <f t="shared" si="2"/>
        <v>03.01.12.03.03  DIPLOMADO DE MAT. Y EST. 2</v>
      </c>
    </row>
    <row r="192" spans="1:4" x14ac:dyDescent="0.2">
      <c r="A192" s="99" t="s">
        <v>672</v>
      </c>
      <c r="B192" s="100" t="s">
        <v>273</v>
      </c>
      <c r="D192" s="3" t="str">
        <f t="shared" si="2"/>
        <v>====  INVESTIGACIÓN</v>
      </c>
    </row>
    <row r="193" spans="1:4" x14ac:dyDescent="0.2">
      <c r="A193" s="3" t="s">
        <v>505</v>
      </c>
      <c r="B193" s="101" t="s">
        <v>506</v>
      </c>
      <c r="D193" s="3" t="str">
        <f t="shared" si="2"/>
        <v>03.01.12.04.01  GESTION ADMINISTRATIVA INVESTIGACION ME</v>
      </c>
    </row>
    <row r="194" spans="1:4" x14ac:dyDescent="0.2">
      <c r="A194" s="99" t="s">
        <v>672</v>
      </c>
      <c r="B194" s="100" t="s">
        <v>278</v>
      </c>
      <c r="D194" s="3" t="str">
        <f t="shared" si="2"/>
        <v>====  SERVICIO Y PROYECCIÓN A LA SOCIEDAD</v>
      </c>
    </row>
    <row r="195" spans="1:4" x14ac:dyDescent="0.2">
      <c r="A195" s="3" t="s">
        <v>507</v>
      </c>
      <c r="B195" s="101" t="s">
        <v>280</v>
      </c>
      <c r="D195" s="3" t="str">
        <f t="shared" ref="D195:D259" si="3">CONCATENATE(A195,"  ",B195)</f>
        <v>03.01.12.05.01  GESTION ADMINISTRATIVA SERVICIO Y PROYECCION A LA SOCIEDAD</v>
      </c>
    </row>
    <row r="196" spans="1:4" x14ac:dyDescent="0.2">
      <c r="A196" s="3" t="s">
        <v>508</v>
      </c>
      <c r="B196" s="101" t="s">
        <v>509</v>
      </c>
      <c r="D196" s="3" t="str">
        <f t="shared" si="3"/>
        <v>03.01.12.05.02  FORMACION CONTINUA DME</v>
      </c>
    </row>
    <row r="197" spans="1:4" x14ac:dyDescent="0.2">
      <c r="A197" s="3" t="s">
        <v>510</v>
      </c>
      <c r="B197" s="101" t="s">
        <v>284</v>
      </c>
      <c r="D197" s="3" t="str">
        <f t="shared" si="3"/>
        <v>03.01.12.05.03  PROYECTOS SOLIDARIOS</v>
      </c>
    </row>
    <row r="198" spans="1:4" x14ac:dyDescent="0.2">
      <c r="A198" s="3" t="s">
        <v>511</v>
      </c>
      <c r="B198" s="101" t="s">
        <v>286</v>
      </c>
      <c r="D198" s="3" t="str">
        <f t="shared" si="3"/>
        <v>03.01.12.05.04  SERVICIOS A TERCEROS</v>
      </c>
    </row>
    <row r="199" spans="1:4" x14ac:dyDescent="0.2">
      <c r="A199" s="3" t="s">
        <v>512</v>
      </c>
      <c r="B199" s="101" t="s">
        <v>288</v>
      </c>
      <c r="D199" s="3" t="str">
        <f t="shared" si="3"/>
        <v>03.01.12.05.05  DEBATE PUBLICO</v>
      </c>
    </row>
    <row r="200" spans="1:4" x14ac:dyDescent="0.2">
      <c r="A200" s="99" t="s">
        <v>630</v>
      </c>
      <c r="B200" s="104" t="s">
        <v>513</v>
      </c>
      <c r="D200" s="3" t="str">
        <f t="shared" si="3"/>
        <v>**********  DEPARTAMENTO DE CIENCIAS NATURALES</v>
      </c>
    </row>
    <row r="201" spans="1:4" x14ac:dyDescent="0.2">
      <c r="A201" s="3" t="s">
        <v>514</v>
      </c>
      <c r="B201" s="101" t="s">
        <v>515</v>
      </c>
      <c r="D201" s="3" t="str">
        <f t="shared" si="3"/>
        <v>03.01.13.01.01  GESTION ADMINISTRATIVA DCN</v>
      </c>
    </row>
    <row r="202" spans="1:4" x14ac:dyDescent="0.2">
      <c r="A202" s="99" t="s">
        <v>672</v>
      </c>
      <c r="B202" s="100" t="s">
        <v>265</v>
      </c>
      <c r="D202" s="3" t="str">
        <f t="shared" si="3"/>
        <v>====  PREGRADO</v>
      </c>
    </row>
    <row r="203" spans="1:4" x14ac:dyDescent="0.2">
      <c r="A203" s="3" t="s">
        <v>516</v>
      </c>
      <c r="B203" s="101" t="s">
        <v>498</v>
      </c>
      <c r="D203" s="3" t="str">
        <f t="shared" si="3"/>
        <v>03.01.13.02.01  ESCUELA</v>
      </c>
    </row>
    <row r="204" spans="1:4" x14ac:dyDescent="0.2">
      <c r="A204" s="99" t="s">
        <v>672</v>
      </c>
      <c r="B204" s="100" t="s">
        <v>270</v>
      </c>
      <c r="D204" s="3" t="str">
        <f t="shared" si="3"/>
        <v>====  POSTGRADO</v>
      </c>
    </row>
    <row r="205" spans="1:4" x14ac:dyDescent="0.2">
      <c r="A205" s="3" t="s">
        <v>517</v>
      </c>
      <c r="B205" s="101" t="s">
        <v>518</v>
      </c>
      <c r="D205" s="3" t="str">
        <f t="shared" si="3"/>
        <v>03.01.13.03.01  GESTION ADMINISTRATIVA POSTGRADO CN</v>
      </c>
    </row>
    <row r="206" spans="1:4" x14ac:dyDescent="0.2">
      <c r="A206" s="99" t="s">
        <v>672</v>
      </c>
      <c r="B206" s="100" t="s">
        <v>273</v>
      </c>
      <c r="D206" s="3" t="str">
        <f t="shared" si="3"/>
        <v>====  INVESTIGACIÓN</v>
      </c>
    </row>
    <row r="207" spans="1:4" x14ac:dyDescent="0.2">
      <c r="A207" s="103" t="s">
        <v>519</v>
      </c>
      <c r="B207" s="101" t="s">
        <v>520</v>
      </c>
      <c r="D207" s="3" t="str">
        <f t="shared" si="3"/>
        <v>03.01.13.04.01  GESTION ADMINISTRATIVA INVESTIGACION CN</v>
      </c>
    </row>
    <row r="208" spans="1:4" x14ac:dyDescent="0.2">
      <c r="A208" s="103" t="s">
        <v>521</v>
      </c>
      <c r="B208" s="101" t="s">
        <v>522</v>
      </c>
      <c r="D208" s="3" t="str">
        <f t="shared" si="3"/>
        <v>03.01.13.04.02  036-FONDECYT FAB. Y CARACT. CARBURO DE SILICIO</v>
      </c>
    </row>
    <row r="209" spans="1:4" x14ac:dyDescent="0.2">
      <c r="A209" s="103" t="s">
        <v>523</v>
      </c>
      <c r="B209" s="101" t="s">
        <v>524</v>
      </c>
      <c r="D209" s="3" t="str">
        <f t="shared" si="3"/>
        <v>03.01.13.04.03  117-FONDECYT VALORIZACION DE LA MADERA PERUANA</v>
      </c>
    </row>
    <row r="210" spans="1:4" x14ac:dyDescent="0.2">
      <c r="A210" s="103" t="s">
        <v>525</v>
      </c>
      <c r="B210" s="101" t="s">
        <v>526</v>
      </c>
      <c r="D210" s="3" t="str">
        <f t="shared" si="3"/>
        <v>03.01.13.04.04  106-FONDECYT SINT. Y CARACT. EST. MICRO. MECA. Y TERMO.</v>
      </c>
    </row>
    <row r="211" spans="1:4" x14ac:dyDescent="0.2">
      <c r="A211" s="103" t="s">
        <v>527</v>
      </c>
      <c r="B211" s="101" t="s">
        <v>528</v>
      </c>
      <c r="D211" s="3" t="str">
        <f t="shared" si="3"/>
        <v>03.01.13.04.05  189-FONDECYT IMPLEMENT. Y VALIDA. DE UN SISTEMA PROTOTIPO</v>
      </c>
    </row>
    <row r="212" spans="1:4" x14ac:dyDescent="0.2">
      <c r="A212" s="99" t="s">
        <v>672</v>
      </c>
      <c r="B212" s="100" t="s">
        <v>278</v>
      </c>
      <c r="D212" s="3" t="str">
        <f t="shared" si="3"/>
        <v>====  SERVICIO Y PROYECCIÓN A LA SOCIEDAD</v>
      </c>
    </row>
    <row r="213" spans="1:4" x14ac:dyDescent="0.2">
      <c r="A213" s="103" t="s">
        <v>529</v>
      </c>
      <c r="B213" s="101" t="s">
        <v>280</v>
      </c>
      <c r="D213" s="3" t="str">
        <f t="shared" si="3"/>
        <v>03.01.13.05.01  GESTION ADMINISTRATIVA SERVICIO Y PROYECCION A LA SOCIEDAD</v>
      </c>
    </row>
    <row r="214" spans="1:4" x14ac:dyDescent="0.2">
      <c r="A214" s="103" t="s">
        <v>530</v>
      </c>
      <c r="B214" s="101" t="s">
        <v>531</v>
      </c>
      <c r="D214" s="3" t="str">
        <f t="shared" si="3"/>
        <v>03.01.13.05.02  FORMACION CONTINUA DCN</v>
      </c>
    </row>
    <row r="215" spans="1:4" x14ac:dyDescent="0.2">
      <c r="A215" s="3" t="s">
        <v>532</v>
      </c>
      <c r="B215" s="101" t="s">
        <v>284</v>
      </c>
      <c r="D215" s="3" t="str">
        <f t="shared" si="3"/>
        <v>03.01.13.05.03  PROYECTOS SOLIDARIOS</v>
      </c>
    </row>
    <row r="216" spans="1:4" x14ac:dyDescent="0.2">
      <c r="A216" s="3" t="s">
        <v>533</v>
      </c>
      <c r="B216" s="101" t="s">
        <v>286</v>
      </c>
      <c r="D216" s="3" t="str">
        <f t="shared" si="3"/>
        <v>03.01.13.05.04  SERVICIOS A TERCEROS</v>
      </c>
    </row>
    <row r="217" spans="1:4" x14ac:dyDescent="0.2">
      <c r="A217" s="3" t="s">
        <v>534</v>
      </c>
      <c r="B217" s="101" t="s">
        <v>288</v>
      </c>
      <c r="D217" s="3" t="str">
        <f t="shared" si="3"/>
        <v>03.01.13.05.05  DEBATE PUBLICO</v>
      </c>
    </row>
    <row r="218" spans="1:4" x14ac:dyDescent="0.2">
      <c r="A218" s="99" t="s">
        <v>630</v>
      </c>
      <c r="B218" s="104" t="s">
        <v>535</v>
      </c>
      <c r="D218" s="3" t="str">
        <f t="shared" si="3"/>
        <v>**********  RECTORADO</v>
      </c>
    </row>
    <row r="219" spans="1:4" x14ac:dyDescent="0.2">
      <c r="A219" s="3" t="s">
        <v>536</v>
      </c>
      <c r="B219" s="101" t="s">
        <v>535</v>
      </c>
      <c r="D219" s="3" t="str">
        <f t="shared" si="3"/>
        <v>03.02.01.01.01  RECTORADO</v>
      </c>
    </row>
    <row r="220" spans="1:4" x14ac:dyDescent="0.2">
      <c r="A220" s="3" t="s">
        <v>537</v>
      </c>
      <c r="B220" s="101" t="s">
        <v>538</v>
      </c>
      <c r="D220" s="3" t="str">
        <f t="shared" si="3"/>
        <v>03.02.01.01.02  SECRETARIA GENERAL</v>
      </c>
    </row>
    <row r="221" spans="1:4" x14ac:dyDescent="0.2">
      <c r="A221" s="3" t="s">
        <v>539</v>
      </c>
      <c r="B221" s="101" t="s">
        <v>540</v>
      </c>
      <c r="D221" s="3" t="str">
        <f t="shared" si="3"/>
        <v>03.02.01.01.03  ASESORIA LEGAL</v>
      </c>
    </row>
    <row r="222" spans="1:4" x14ac:dyDescent="0.2">
      <c r="A222" s="3" t="s">
        <v>541</v>
      </c>
      <c r="B222" s="101" t="s">
        <v>542</v>
      </c>
      <c r="D222" s="3" t="str">
        <f t="shared" si="3"/>
        <v>03.02.01.01.04  REGISTROS ACADEMICOS Y ARCHIVO CENTRAL</v>
      </c>
    </row>
    <row r="223" spans="1:4" x14ac:dyDescent="0.2">
      <c r="A223" s="99" t="s">
        <v>630</v>
      </c>
      <c r="B223" s="104" t="s">
        <v>543</v>
      </c>
      <c r="D223" s="3" t="str">
        <f t="shared" si="3"/>
        <v>**********  PRORRECTORADO PARA EL DESARROLLO INSTITUCIONAL</v>
      </c>
    </row>
    <row r="224" spans="1:4" x14ac:dyDescent="0.2">
      <c r="A224" s="3" t="s">
        <v>544</v>
      </c>
      <c r="B224" s="101" t="s">
        <v>543</v>
      </c>
      <c r="D224" s="3" t="str">
        <f t="shared" si="3"/>
        <v>03.03.01.01.01  PRORRECTORADO PARA EL DESARROLLO INSTITUCIONAL</v>
      </c>
    </row>
    <row r="225" spans="1:4" x14ac:dyDescent="0.2">
      <c r="A225" s="99" t="s">
        <v>630</v>
      </c>
      <c r="B225" s="104" t="s">
        <v>545</v>
      </c>
      <c r="D225" s="3" t="str">
        <f t="shared" si="3"/>
        <v>**********  PRORRECTORADO PARA LA PERSONA Y LA CULTURA</v>
      </c>
    </row>
    <row r="226" spans="1:4" x14ac:dyDescent="0.2">
      <c r="A226" s="3" t="s">
        <v>546</v>
      </c>
      <c r="B226" s="101" t="s">
        <v>545</v>
      </c>
      <c r="D226" s="3" t="str">
        <f t="shared" si="3"/>
        <v>03.04.01.01.01  PRORRECTORADO PARA LA PERSONA Y LA CULTURA</v>
      </c>
    </row>
    <row r="227" spans="1:4" x14ac:dyDescent="0.2">
      <c r="A227" s="99" t="s">
        <v>630</v>
      </c>
      <c r="B227" s="104" t="s">
        <v>547</v>
      </c>
      <c r="D227" s="3" t="str">
        <f t="shared" si="3"/>
        <v>**********  DIRECCION DE PREGRADO</v>
      </c>
    </row>
    <row r="228" spans="1:4" x14ac:dyDescent="0.2">
      <c r="A228" s="3" t="s">
        <v>548</v>
      </c>
      <c r="B228" s="101" t="s">
        <v>547</v>
      </c>
      <c r="D228" s="3" t="str">
        <f t="shared" si="3"/>
        <v>03.05.01.01.01  DIRECCION DE PREGRADO</v>
      </c>
    </row>
    <row r="229" spans="1:4" x14ac:dyDescent="0.2">
      <c r="A229" s="99" t="s">
        <v>630</v>
      </c>
      <c r="B229" s="104" t="s">
        <v>549</v>
      </c>
      <c r="D229" s="3" t="str">
        <f t="shared" si="3"/>
        <v>**********  DIRECCION DE LA ESCUELA DE POSTGRADO</v>
      </c>
    </row>
    <row r="230" spans="1:4" x14ac:dyDescent="0.2">
      <c r="A230" s="3" t="s">
        <v>550</v>
      </c>
      <c r="B230" s="101" t="s">
        <v>549</v>
      </c>
      <c r="D230" s="3" t="str">
        <f t="shared" si="3"/>
        <v>03.06.01.01.01  DIRECCION DE LA ESCUELA DE POSTGRADO</v>
      </c>
    </row>
    <row r="231" spans="1:4" x14ac:dyDescent="0.2">
      <c r="A231" s="99" t="s">
        <v>630</v>
      </c>
      <c r="B231" s="104" t="s">
        <v>551</v>
      </c>
      <c r="D231" s="3" t="str">
        <f t="shared" si="3"/>
        <v>**********  DIRECCION DE INVESTIGACION</v>
      </c>
    </row>
    <row r="232" spans="1:4" x14ac:dyDescent="0.2">
      <c r="A232" s="103" t="s">
        <v>552</v>
      </c>
      <c r="B232" s="101" t="s">
        <v>551</v>
      </c>
      <c r="D232" s="3" t="str">
        <f t="shared" si="3"/>
        <v>03.07.01.01.01  DIRECCION DE INVESTIGACION</v>
      </c>
    </row>
    <row r="233" spans="1:4" x14ac:dyDescent="0.2">
      <c r="A233" s="103" t="s">
        <v>553</v>
      </c>
      <c r="B233" s="101" t="s">
        <v>554</v>
      </c>
      <c r="D233" s="3" t="str">
        <f t="shared" si="3"/>
        <v>03.07.01.01.02  037-FONDECYT DES. DE UN PROCESO DE TRATAMIENTO DE EFLUENTES DE CURTIEMBRES</v>
      </c>
    </row>
    <row r="234" spans="1:4" x14ac:dyDescent="0.2">
      <c r="A234" s="99" t="s">
        <v>672</v>
      </c>
      <c r="B234" s="101" t="s">
        <v>555</v>
      </c>
      <c r="D234" s="3" t="str">
        <f t="shared" si="3"/>
        <v>====  FONDO EDITORIAL</v>
      </c>
    </row>
    <row r="235" spans="1:4" x14ac:dyDescent="0.2">
      <c r="A235" s="3" t="s">
        <v>556</v>
      </c>
      <c r="B235" s="101" t="s">
        <v>555</v>
      </c>
      <c r="D235" s="3" t="str">
        <f t="shared" si="3"/>
        <v>03.07.01.02.01  FONDO EDITORIAL</v>
      </c>
    </row>
    <row r="236" spans="1:4" x14ac:dyDescent="0.2">
      <c r="A236" s="99" t="s">
        <v>630</v>
      </c>
      <c r="B236" s="104" t="s">
        <v>557</v>
      </c>
      <c r="D236" s="3" t="str">
        <f t="shared" si="3"/>
        <v>**********  DIRECCION DE SERVICIO Y PROYECCION A LA SOCIEDAD</v>
      </c>
    </row>
    <row r="237" spans="1:4" x14ac:dyDescent="0.2">
      <c r="A237" s="3" t="s">
        <v>558</v>
      </c>
      <c r="B237" s="101" t="s">
        <v>557</v>
      </c>
      <c r="D237" s="3" t="str">
        <f t="shared" si="3"/>
        <v>03.08.01.01.01  DIRECCION DE SERVICIO Y PROYECCION A LA SOCIEDAD</v>
      </c>
    </row>
    <row r="238" spans="1:4" x14ac:dyDescent="0.2">
      <c r="A238" s="99" t="s">
        <v>672</v>
      </c>
      <c r="B238" s="101" t="s">
        <v>559</v>
      </c>
      <c r="D238" s="3" t="str">
        <f t="shared" si="3"/>
        <v>====  CENTRO DE IDIOMAS</v>
      </c>
    </row>
    <row r="239" spans="1:4" x14ac:dyDescent="0.2">
      <c r="A239" s="3" t="s">
        <v>560</v>
      </c>
      <c r="B239" s="101" t="s">
        <v>561</v>
      </c>
      <c r="D239" s="3" t="str">
        <f t="shared" si="3"/>
        <v>03.08.01.02.01  CENTRO DE IDIOMAS - REGULAR</v>
      </c>
    </row>
    <row r="240" spans="1:4" x14ac:dyDescent="0.2">
      <c r="A240" s="3" t="s">
        <v>562</v>
      </c>
      <c r="B240" s="101" t="s">
        <v>563</v>
      </c>
      <c r="D240" s="3" t="str">
        <f t="shared" si="3"/>
        <v>03.08.01.02.02  CENTRO DE IDIOMAS - DIPLOMADOS Y OTROS</v>
      </c>
    </row>
    <row r="241" spans="1:4" x14ac:dyDescent="0.2">
      <c r="A241" s="99" t="s">
        <v>672</v>
      </c>
      <c r="B241" s="101" t="s">
        <v>564</v>
      </c>
      <c r="D241" s="3" t="str">
        <f t="shared" si="3"/>
        <v>====  CENTRO DE LIDERAZGO PARA EL DESARROLLO</v>
      </c>
    </row>
    <row r="242" spans="1:4" x14ac:dyDescent="0.2">
      <c r="A242" s="3" t="s">
        <v>565</v>
      </c>
      <c r="B242" s="101" t="s">
        <v>566</v>
      </c>
      <c r="D242" s="3" t="str">
        <f t="shared" si="3"/>
        <v>03.08.01.03.01  FORMACION DE LIDERES JUVENIL</v>
      </c>
    </row>
    <row r="243" spans="1:4" x14ac:dyDescent="0.2">
      <c r="A243" s="3" t="s">
        <v>567</v>
      </c>
      <c r="B243" s="101" t="s">
        <v>568</v>
      </c>
      <c r="D243" s="3" t="str">
        <f t="shared" si="3"/>
        <v>03.08.01.03.02  FORMACION DE LIDERES EMPRESARIAL</v>
      </c>
    </row>
    <row r="244" spans="1:4" x14ac:dyDescent="0.2">
      <c r="A244" s="99" t="s">
        <v>672</v>
      </c>
      <c r="B244" s="101" t="s">
        <v>569</v>
      </c>
      <c r="D244" s="3" t="str">
        <f t="shared" si="3"/>
        <v>====  CENTRO SAN JUAN PABLO II</v>
      </c>
    </row>
    <row r="245" spans="1:4" x14ac:dyDescent="0.2">
      <c r="A245" s="3" t="s">
        <v>570</v>
      </c>
      <c r="B245" s="101" t="s">
        <v>569</v>
      </c>
      <c r="D245" s="3" t="str">
        <f t="shared" si="3"/>
        <v>03.08.01.04.01  CENTRO SAN JUAN PABLO II</v>
      </c>
    </row>
    <row r="246" spans="1:4" x14ac:dyDescent="0.2">
      <c r="A246" s="99" t="s">
        <v>672</v>
      </c>
      <c r="B246" s="101" t="s">
        <v>571</v>
      </c>
      <c r="D246" s="3" t="str">
        <f t="shared" si="3"/>
        <v>====  DIRECCION DE RELACIONES EMPRESARIALES E INSTITUCIONALES</v>
      </c>
    </row>
    <row r="247" spans="1:4" x14ac:dyDescent="0.2">
      <c r="A247" s="3" t="s">
        <v>572</v>
      </c>
      <c r="B247" s="101" t="s">
        <v>571</v>
      </c>
      <c r="D247" s="3" t="str">
        <f t="shared" si="3"/>
        <v>03.08.01.05.01  DIRECCION DE RELACIONES EMPRESARIALES E INSTITUCIONALES</v>
      </c>
    </row>
    <row r="248" spans="1:4" x14ac:dyDescent="0.2">
      <c r="A248" s="99" t="s">
        <v>672</v>
      </c>
      <c r="B248" s="101" t="s">
        <v>573</v>
      </c>
      <c r="D248" s="3" t="str">
        <f t="shared" si="3"/>
        <v xml:space="preserve">====  INCUBADORA KAMAN </v>
      </c>
    </row>
    <row r="249" spans="1:4" x14ac:dyDescent="0.2">
      <c r="A249" s="3" t="s">
        <v>574</v>
      </c>
      <c r="B249" s="101" t="s">
        <v>573</v>
      </c>
      <c r="D249" s="3" t="str">
        <f t="shared" si="3"/>
        <v xml:space="preserve">03.08.01.06.01  INCUBADORA KAMAN </v>
      </c>
    </row>
    <row r="250" spans="1:4" x14ac:dyDescent="0.2">
      <c r="A250" s="99" t="s">
        <v>630</v>
      </c>
      <c r="B250" s="104" t="s">
        <v>575</v>
      </c>
      <c r="D250" s="3" t="str">
        <f t="shared" si="3"/>
        <v>**********  AULA DEL SABER</v>
      </c>
    </row>
    <row r="251" spans="1:4" x14ac:dyDescent="0.2">
      <c r="A251" s="3" t="s">
        <v>576</v>
      </c>
      <c r="B251" s="101" t="s">
        <v>575</v>
      </c>
      <c r="D251" s="3" t="str">
        <f t="shared" si="3"/>
        <v>03.09.01.01.01  AULA DEL SABER</v>
      </c>
    </row>
    <row r="252" spans="1:4" x14ac:dyDescent="0.2">
      <c r="A252" s="99" t="s">
        <v>630</v>
      </c>
      <c r="B252" s="104" t="s">
        <v>577</v>
      </c>
      <c r="D252" s="3" t="str">
        <f t="shared" si="3"/>
        <v>**********  CENTRO DE LAS ARTES</v>
      </c>
    </row>
    <row r="253" spans="1:4" x14ac:dyDescent="0.2">
      <c r="A253" s="3" t="s">
        <v>578</v>
      </c>
      <c r="B253" s="101" t="s">
        <v>577</v>
      </c>
      <c r="D253" s="3" t="str">
        <f t="shared" si="3"/>
        <v>03.10.01.01.01  CENTRO DE LAS ARTES</v>
      </c>
    </row>
    <row r="254" spans="1:4" x14ac:dyDescent="0.2">
      <c r="A254" s="99" t="s">
        <v>630</v>
      </c>
      <c r="B254" s="104" t="s">
        <v>579</v>
      </c>
      <c r="D254" s="3" t="str">
        <f t="shared" si="3"/>
        <v>**********  DIRECCION DE RELACIONES INTERNACIONALES Y COOPERACION</v>
      </c>
    </row>
    <row r="255" spans="1:4" x14ac:dyDescent="0.2">
      <c r="A255" s="3" t="s">
        <v>580</v>
      </c>
      <c r="B255" s="101" t="s">
        <v>579</v>
      </c>
      <c r="D255" s="3" t="str">
        <f t="shared" si="3"/>
        <v>03.11.01.01.01  DIRECCION DE RELACIONES INTERNACIONALES Y COOPERACION</v>
      </c>
    </row>
    <row r="256" spans="1:4" x14ac:dyDescent="0.2">
      <c r="A256" s="3" t="s">
        <v>690</v>
      </c>
      <c r="B256" s="101" t="s">
        <v>691</v>
      </c>
      <c r="D256" s="3" t="str">
        <f t="shared" si="3"/>
        <v>03.11.01.01.02  PROYECTO INNOVAT</v>
      </c>
    </row>
    <row r="257" spans="1:4" x14ac:dyDescent="0.2">
      <c r="A257" s="99" t="s">
        <v>630</v>
      </c>
      <c r="B257" s="104" t="s">
        <v>581</v>
      </c>
      <c r="D257" s="3" t="str">
        <f t="shared" si="3"/>
        <v>**********  DIRECCION DE COMUNIDAD UNIVERSITARIA</v>
      </c>
    </row>
    <row r="258" spans="1:4" x14ac:dyDescent="0.2">
      <c r="A258" s="3" t="s">
        <v>582</v>
      </c>
      <c r="B258" s="101" t="s">
        <v>581</v>
      </c>
      <c r="D258" s="3" t="str">
        <f t="shared" si="3"/>
        <v>03.12.01.01.01  DIRECCION DE COMUNIDAD UNIVERSITARIA</v>
      </c>
    </row>
    <row r="259" spans="1:4" x14ac:dyDescent="0.2">
      <c r="A259" s="3" t="s">
        <v>583</v>
      </c>
      <c r="B259" s="101" t="s">
        <v>584</v>
      </c>
      <c r="D259" s="3" t="str">
        <f t="shared" si="3"/>
        <v>03.12.01.01.02  COMUNIDAD DE ALUMNOS – SERVICIOS DEPORTIVOS</v>
      </c>
    </row>
    <row r="260" spans="1:4" x14ac:dyDescent="0.2">
      <c r="A260" s="3" t="s">
        <v>585</v>
      </c>
      <c r="B260" s="101" t="s">
        <v>586</v>
      </c>
      <c r="D260" s="3" t="str">
        <f t="shared" ref="D260:D285" si="4">CONCATENATE(A260,"  ",B260)</f>
        <v>03.12.01.01.03  COMUNIDAD DE ALUMNOS – SERVICIOS CULTURALES</v>
      </c>
    </row>
    <row r="261" spans="1:4" x14ac:dyDescent="0.2">
      <c r="A261" s="3" t="s">
        <v>587</v>
      </c>
      <c r="B261" s="101" t="s">
        <v>588</v>
      </c>
      <c r="D261" s="3" t="str">
        <f t="shared" si="4"/>
        <v>03.12.01.01.04  BIENESTAR UNIVERSITARIO - SERVICIOS PSICOPEDAGOGICOS</v>
      </c>
    </row>
    <row r="262" spans="1:4" x14ac:dyDescent="0.2">
      <c r="A262" s="3" t="s">
        <v>589</v>
      </c>
      <c r="B262" s="101" t="s">
        <v>590</v>
      </c>
      <c r="D262" s="3" t="str">
        <f t="shared" si="4"/>
        <v>03.12.01.01.05  BIENESTAR UNIVERSITARIO - SERVICIO SOCIAL TUTORIA</v>
      </c>
    </row>
    <row r="263" spans="1:4" x14ac:dyDescent="0.2">
      <c r="A263" s="3" t="s">
        <v>591</v>
      </c>
      <c r="B263" s="101" t="s">
        <v>592</v>
      </c>
      <c r="D263" s="3" t="str">
        <f t="shared" si="4"/>
        <v>03.12.01.01.06  PROGRAMAS DEPORTIVOS DE ALTA COMPETENCIA (PRODAC)</v>
      </c>
    </row>
    <row r="264" spans="1:4" x14ac:dyDescent="0.2">
      <c r="A264" s="3" t="s">
        <v>593</v>
      </c>
      <c r="B264" s="101" t="s">
        <v>594</v>
      </c>
      <c r="D264" s="3" t="str">
        <f t="shared" si="4"/>
        <v>03.12.01.01.07  COMUNIDAD DE ANTIGUOS ALUMNOS</v>
      </c>
    </row>
    <row r="265" spans="1:4" x14ac:dyDescent="0.2">
      <c r="A265" s="3" t="s">
        <v>595</v>
      </c>
      <c r="B265" s="101" t="s">
        <v>596</v>
      </c>
      <c r="D265" s="3" t="str">
        <f t="shared" si="4"/>
        <v>03.12.01.01.08  COMUNIDAD DE DOCENTES Y ADMINISTRATIVOS</v>
      </c>
    </row>
    <row r="266" spans="1:4" x14ac:dyDescent="0.2">
      <c r="A266" s="3" t="s">
        <v>597</v>
      </c>
      <c r="B266" s="101" t="s">
        <v>598</v>
      </c>
      <c r="D266" s="3" t="str">
        <f t="shared" si="4"/>
        <v>03.12.01.01.09  SERVICIO MEDICO</v>
      </c>
    </row>
    <row r="267" spans="1:4" x14ac:dyDescent="0.2">
      <c r="A267" s="3" t="s">
        <v>599</v>
      </c>
      <c r="B267" s="101" t="s">
        <v>600</v>
      </c>
      <c r="D267" s="3" t="str">
        <f t="shared" si="4"/>
        <v>03.12.01.01.10  BIBLIOTECA</v>
      </c>
    </row>
    <row r="268" spans="1:4" x14ac:dyDescent="0.2">
      <c r="A268" s="3" t="s">
        <v>601</v>
      </c>
      <c r="B268" s="101" t="s">
        <v>602</v>
      </c>
      <c r="D268" s="3" t="str">
        <f t="shared" si="4"/>
        <v>03.12.01.01.11  ESPIRITUALIDAD Y APOSTOLADO</v>
      </c>
    </row>
    <row r="269" spans="1:4" x14ac:dyDescent="0.2">
      <c r="A269" s="99" t="s">
        <v>630</v>
      </c>
      <c r="B269" s="104" t="s">
        <v>603</v>
      </c>
      <c r="D269" s="3" t="str">
        <f t="shared" si="4"/>
        <v>**********  DIRECCION DE ADMINISTRACION Y FINANZAS</v>
      </c>
    </row>
    <row r="270" spans="1:4" x14ac:dyDescent="0.2">
      <c r="A270" s="3" t="s">
        <v>604</v>
      </c>
      <c r="B270" s="101" t="s">
        <v>603</v>
      </c>
      <c r="D270" s="3" t="str">
        <f t="shared" si="4"/>
        <v>03.13.01.01.01  DIRECCION DE ADMINISTRACION Y FINANZAS</v>
      </c>
    </row>
    <row r="271" spans="1:4" x14ac:dyDescent="0.2">
      <c r="A271" s="99" t="s">
        <v>630</v>
      </c>
      <c r="B271" s="104" t="s">
        <v>605</v>
      </c>
      <c r="D271" s="3" t="str">
        <f t="shared" si="4"/>
        <v>**********  DIRECCION DE COMUNICACIONES Y MARKETING</v>
      </c>
    </row>
    <row r="272" spans="1:4" x14ac:dyDescent="0.2">
      <c r="A272" s="105" t="s">
        <v>606</v>
      </c>
      <c r="B272" s="101" t="s">
        <v>605</v>
      </c>
      <c r="D272" s="3" t="str">
        <f t="shared" si="4"/>
        <v>03.14.01.01.01  DIRECCION DE COMUNICACIONES Y MARKETING</v>
      </c>
    </row>
    <row r="273" spans="1:4" x14ac:dyDescent="0.2">
      <c r="A273" s="105" t="s">
        <v>607</v>
      </c>
      <c r="B273" s="101" t="s">
        <v>608</v>
      </c>
      <c r="D273" s="3" t="str">
        <f t="shared" si="4"/>
        <v>03.14.01.01.02  COMUNICACIONES Y RELACIONES INSTITUCIONALES</v>
      </c>
    </row>
    <row r="274" spans="1:4" x14ac:dyDescent="0.2">
      <c r="A274" s="105" t="s">
        <v>609</v>
      </c>
      <c r="B274" s="101" t="s">
        <v>610</v>
      </c>
      <c r="D274" s="3" t="str">
        <f t="shared" si="4"/>
        <v>03.14.01.01.03  PUBLICIDAD Y MEDIOS</v>
      </c>
    </row>
    <row r="275" spans="1:4" x14ac:dyDescent="0.2">
      <c r="A275" s="105" t="s">
        <v>611</v>
      </c>
      <c r="B275" s="101" t="s">
        <v>612</v>
      </c>
      <c r="D275" s="3" t="str">
        <f t="shared" si="4"/>
        <v>03.14.01.01.04  EVENTOS</v>
      </c>
    </row>
    <row r="276" spans="1:4" x14ac:dyDescent="0.2">
      <c r="A276" s="99" t="s">
        <v>672</v>
      </c>
      <c r="B276" s="101" t="s">
        <v>613</v>
      </c>
      <c r="D276" s="3" t="str">
        <f t="shared" si="4"/>
        <v>====  MARKETING ACADEMICO</v>
      </c>
    </row>
    <row r="277" spans="1:4" x14ac:dyDescent="0.2">
      <c r="A277" s="3" t="s">
        <v>614</v>
      </c>
      <c r="B277" s="101" t="s">
        <v>615</v>
      </c>
      <c r="D277" s="3" t="str">
        <f t="shared" si="4"/>
        <v>03.14.01.02.01  MARKETING</v>
      </c>
    </row>
    <row r="278" spans="1:4" x14ac:dyDescent="0.2">
      <c r="A278" s="3" t="s">
        <v>616</v>
      </c>
      <c r="B278" s="101" t="s">
        <v>617</v>
      </c>
      <c r="D278" s="3" t="str">
        <f t="shared" si="4"/>
        <v>03.14.01.02.02  VENTAS</v>
      </c>
    </row>
    <row r="279" spans="1:4" x14ac:dyDescent="0.2">
      <c r="A279" s="99" t="s">
        <v>630</v>
      </c>
      <c r="B279" s="104" t="s">
        <v>618</v>
      </c>
      <c r="D279" s="3" t="str">
        <f t="shared" si="4"/>
        <v>**********  DIRECCION DE PLANEACION ESTRATEGICA</v>
      </c>
    </row>
    <row r="280" spans="1:4" x14ac:dyDescent="0.2">
      <c r="A280" s="3" t="s">
        <v>619</v>
      </c>
      <c r="B280" s="101" t="s">
        <v>618</v>
      </c>
      <c r="D280" s="3" t="str">
        <f t="shared" si="4"/>
        <v>03.15.01.01.01  DIRECCION DE PLANEACION ESTRATEGICA</v>
      </c>
    </row>
    <row r="281" spans="1:4" x14ac:dyDescent="0.2">
      <c r="A281" s="3" t="s">
        <v>620</v>
      </c>
      <c r="B281" s="101" t="s">
        <v>621</v>
      </c>
      <c r="D281" s="3" t="str">
        <f t="shared" si="4"/>
        <v>03.15.01.01.02  CALIDAD Y ACREDITACION UNIVERSITARIA</v>
      </c>
    </row>
    <row r="282" spans="1:4" x14ac:dyDescent="0.2">
      <c r="A282" s="3" t="s">
        <v>622</v>
      </c>
      <c r="B282" s="101" t="s">
        <v>623</v>
      </c>
      <c r="D282" s="3" t="str">
        <f t="shared" si="4"/>
        <v>03.15.01.01.03  ANALISIS Y ESTUDIOS ESTRATEGICOS</v>
      </c>
    </row>
    <row r="283" spans="1:4" x14ac:dyDescent="0.2">
      <c r="A283" s="3" t="s">
        <v>624</v>
      </c>
      <c r="B283" s="101" t="s">
        <v>625</v>
      </c>
      <c r="D283" s="3" t="str">
        <f t="shared" si="4"/>
        <v>03.15.01.01.04  DESARROLLO HUMANO</v>
      </c>
    </row>
    <row r="284" spans="1:4" x14ac:dyDescent="0.2">
      <c r="A284" s="3" t="s">
        <v>626</v>
      </c>
      <c r="B284" s="101" t="s">
        <v>627</v>
      </c>
      <c r="D284" s="3" t="str">
        <f t="shared" si="4"/>
        <v>03.15.01.01.05  TECNOLOGIAS DE LA INFORMACION</v>
      </c>
    </row>
    <row r="285" spans="1:4" x14ac:dyDescent="0.2">
      <c r="A285" s="3" t="s">
        <v>628</v>
      </c>
      <c r="B285" s="101" t="s">
        <v>629</v>
      </c>
      <c r="D285" s="3" t="str">
        <f t="shared" si="4"/>
        <v>03.15.01.01.06  INNOVACION Y ESTRATEGIA DIGITAL</v>
      </c>
    </row>
  </sheetData>
  <autoFilter ref="A1:B28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cc55bbe0-529f-4f33-bd77-1b9f0d5b6305">DIRECCIÓN DE ADMINISTRACIÓN Y FINANZAS</Area>
    <Texto xmlns="cc55bbe0-529f-4f33-bd77-1b9f0d5b6305">Fecha de entrada en vigencia: 30/01/2019
Medio de Soporte: Físico (Papel)
Mecanismo de protección ante modificación: Fecha y firma de cambio
Tiempo de conservación (físico/digital): 1 año / No aplica
Disposición (físico/digital): Archivar / No aplica</Texto>
    <Unidad_x0020_Org_x00e1_nica_x0020_Operativa xmlns="e9a93393-97a8-4f59-bd09-0673b65de3ba">Contabilidad</Unidad_x0020_Org_x00e1_nica_x0020_Operativa>
    <Lugar_x0020_de_x0020_almacenamiento xmlns="cc55bbe0-529f-4f33-bd77-1b9f0d5b6305">Oficina de Contabilidad</Lugar_x0020_de_x0020_almacenamiento>
    <Responsable_x0020_de_x0020_Almacenamiento xmlns="cc55bbe0-529f-4f33-bd77-1b9f0d5b6305">Jefe de Contabilidad</Responsable_x0020_de_x0020_Almacenamiento>
    <Uso xmlns="cc55bbe0-529f-4f33-bd77-1b9f0d5b6305">Formatos</Uso>
    <_dlc_DocId xmlns="d3a99a9d-8198-48d8-9ea3-6680680fdd4f">KKC37VJ33QZD-82753392-1536</_dlc_DocId>
    <_dlc_DocIdUrl xmlns="d3a99a9d-8198-48d8-9ea3-6680680fdd4f">
      <Url>http://192.168.100.31/sgc/_layouts/15/DocIdRedir.aspx?ID=KKC37VJ33QZD-82753392-1536</Url>
      <Description>KKC37VJ33QZD-82753392-1536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5B2A478F69B248BF987C5764526C51" ma:contentTypeVersion="18" ma:contentTypeDescription="Crear nuevo documento." ma:contentTypeScope="" ma:versionID="106baa3371a56e0f7aadd61a6214af9a">
  <xsd:schema xmlns:xsd="http://www.w3.org/2001/XMLSchema" xmlns:xs="http://www.w3.org/2001/XMLSchema" xmlns:p="http://schemas.microsoft.com/office/2006/metadata/properties" xmlns:ns2="cc55bbe0-529f-4f33-bd77-1b9f0d5b6305" xmlns:ns3="d3a99a9d-8198-48d8-9ea3-6680680fdd4f" xmlns:ns4="e9a93393-97a8-4f59-bd09-0673b65de3ba" targetNamespace="http://schemas.microsoft.com/office/2006/metadata/properties" ma:root="true" ma:fieldsID="40c2bebcae0223bb65f9b84066ce43f4" ns2:_="" ns3:_="" ns4:_="">
    <xsd:import namespace="cc55bbe0-529f-4f33-bd77-1b9f0d5b6305"/>
    <xsd:import namespace="d3a99a9d-8198-48d8-9ea3-6680680fdd4f"/>
    <xsd:import namespace="e9a93393-97a8-4f59-bd09-0673b65de3ba"/>
    <xsd:element name="properties">
      <xsd:complexType>
        <xsd:sequence>
          <xsd:element name="documentManagement">
            <xsd:complexType>
              <xsd:all>
                <xsd:element ref="ns2:Area" minOccurs="0"/>
                <xsd:element ref="ns2:Uso" minOccurs="0"/>
                <xsd:element ref="ns2:Responsable_x0020_de_x0020_Almacenamiento" minOccurs="0"/>
                <xsd:element ref="ns2:Lugar_x0020_de_x0020_almacenamiento" minOccurs="0"/>
                <xsd:element ref="ns2:Texto" minOccurs="0"/>
                <xsd:element ref="ns3:_dlc_DocId" minOccurs="0"/>
                <xsd:element ref="ns3:_dlc_DocIdUrl" minOccurs="0"/>
                <xsd:element ref="ns3:_dlc_DocIdPersistId" minOccurs="0"/>
                <xsd:element ref="ns4:Unidad_x0020_Org_x00e1_nica_x0020_Operativ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5bbe0-529f-4f33-bd77-1b9f0d5b6305" elementFormDefault="qualified">
    <xsd:import namespace="http://schemas.microsoft.com/office/2006/documentManagement/types"/>
    <xsd:import namespace="http://schemas.microsoft.com/office/infopath/2007/PartnerControls"/>
    <xsd:element name="Area" ma:index="8" nillable="true" ma:displayName="Unidad Orgánica Estratégica" ma:default="DIRECCIÓN DE PLANEACIÓN ESTRATÉGICA" ma:format="Dropdown" ma:internalName="Area">
      <xsd:simpleType>
        <xsd:restriction base="dms:Choice">
          <xsd:enumeration value="RECTORADO"/>
          <xsd:enumeration value="SECRETARÍA GENERAL"/>
          <xsd:enumeration value="VICERRECTORADO ACADÉMICO"/>
          <xsd:enumeration value="DIRECCIÓN DE ADMINISTRACIÓN Y FINANZAS"/>
          <xsd:enumeration value="DIRECCIÓN DE COMUNIDAD UNIVERSITARIA"/>
          <xsd:enumeration value="DIRECCIÓN DE SERVICIO Y PROYECCIÓN A LA SOCIEDAD"/>
          <xsd:enumeration value="DIRECCIÓN DE COMUNICACIONES Y MARKETING"/>
          <xsd:enumeration value="DIRECCIÓN DE PLANEACIÓN ESTRATÉGICA"/>
          <xsd:enumeration value="DIRECCIÓN DE RELACIONES INTERNACIONALES Y COOPERACIÓN"/>
          <xsd:enumeration value="DIRECCIÓN DEL CENTRO DE LAS ARTES"/>
        </xsd:restriction>
      </xsd:simpleType>
    </xsd:element>
    <xsd:element name="Uso" ma:index="9" nillable="true" ma:displayName="Tipo de Documento" ma:default="Formatos" ma:format="Dropdown" ma:internalName="Uso">
      <xsd:simpleType>
        <xsd:restriction base="dms:Choice">
          <xsd:enumeration value="Formatos"/>
          <xsd:enumeration value="Procedimientos"/>
          <xsd:enumeration value="Instructivos"/>
          <xsd:enumeration value="Políticas"/>
          <xsd:enumeration value="Manuales"/>
          <xsd:enumeration value="Otros documentos"/>
        </xsd:restriction>
      </xsd:simpleType>
    </xsd:element>
    <xsd:element name="Responsable_x0020_de_x0020_Almacenamiento" ma:index="10" nillable="true" ma:displayName="Responsable de Almacenamiento" ma:internalName="Responsable_x0020_de_x0020_Almacenamiento">
      <xsd:simpleType>
        <xsd:restriction base="dms:Text">
          <xsd:maxLength value="255"/>
        </xsd:restriction>
      </xsd:simpleType>
    </xsd:element>
    <xsd:element name="Lugar_x0020_de_x0020_almacenamiento" ma:index="11" nillable="true" ma:displayName="Lugar de almacenamiento" ma:internalName="Lugar_x0020_de_x0020_almacenamiento">
      <xsd:simpleType>
        <xsd:restriction base="dms:Text">
          <xsd:maxLength value="255"/>
        </xsd:restriction>
      </xsd:simpleType>
    </xsd:element>
    <xsd:element name="Texto" ma:index="12" nillable="true" ma:displayName="Texto" ma:internalName="Texto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99a9d-8198-48d8-9ea3-6680680fdd4f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93393-97a8-4f59-bd09-0673b65de3ba" elementFormDefault="qualified">
    <xsd:import namespace="http://schemas.microsoft.com/office/2006/documentManagement/types"/>
    <xsd:import namespace="http://schemas.microsoft.com/office/infopath/2007/PartnerControls"/>
    <xsd:element name="Unidad_x0020_Org_x00e1_nica_x0020_Operativa" ma:index="19" nillable="true" ma:displayName="Unidad Orgánica Operativa" ma:default="Calidad y Acreditación Universitaria" ma:format="Dropdown" ma:internalName="Unidad_x0020_Org_x00e1_nica_x0020_Operativa">
      <xsd:simpleType>
        <xsd:restriction base="dms:Choice">
          <xsd:enumeration value="Calidad y Acreditación Universitaria"/>
          <xsd:enumeration value="Dirección de Relaciones Internacionales y Cooperación"/>
          <xsd:enumeration value="Aula del Saber"/>
          <xsd:enumeration value="Desarrollo Humano"/>
          <xsd:enumeration value="Asesoría Legal"/>
          <xsd:enumeration value="Contabilidad"/>
          <xsd:enumeration value="Tesorería"/>
          <xsd:enumeration value="Tecnologías de Información"/>
          <xsd:enumeration value="Publicidad y Medios"/>
          <xsd:enumeration value="Ventas"/>
          <xsd:enumeration value="Comunicaciones y Relaciones Institucionales"/>
          <xsd:enumeration value="Marketing"/>
          <xsd:enumeration value="Análisis y Estudios Estratégicos"/>
          <xsd:enumeration value="Centro de Idiomas"/>
          <xsd:enumeration value="Centro de Liderazgo para el Desarrollo"/>
          <xsd:enumeration value="Biblioteca"/>
          <xsd:enumeration value="Dirección de Extensión Universitaria"/>
          <xsd:enumeration value="Dirección de Comunidad Universitaria"/>
          <xsd:enumeration value="Dirección de Comunicaciones y Marketing"/>
          <xsd:enumeration value="Dirección de Investigación"/>
          <xsd:enumeration value="Dirección de Formación Continua para la Empresa"/>
          <xsd:enumeration value="Secretaría General"/>
          <xsd:enumeration value="Espiritualidad y Apostolado"/>
          <xsd:enumeration value="Departamento de Humanidades"/>
          <xsd:enumeration value="Análisis y Estudios Estratégicos"/>
          <xsd:enumeration value="Dirección de Relaciones Empresariales e Institucionales"/>
          <xsd:enumeration value="Desarrollo Humano"/>
          <xsd:enumeration value="Tecnologías de Información"/>
          <xsd:enumeration value="Rectorado"/>
          <xsd:enumeration value="Dirección de Gestión Académica"/>
          <xsd:enumeration value="Dirección de Desarrollo Docente"/>
          <xsd:enumeration value="Dirección de Investigación"/>
          <xsd:enumeration value="Dirección de Investigación - Fondo Editorial"/>
          <xsd:enumeration value="Departamento de Ciencias Económicas y Empresariales"/>
          <xsd:enumeration value="Departamento de Educación"/>
          <xsd:enumeration value="Departamento de Psicología"/>
          <xsd:enumeration value="Departamento de Ciencia de la Computación"/>
          <xsd:enumeration value="Departamento de Ciencia de la Computación - Centro de Investigación de Ciencia de la Computación"/>
          <xsd:enumeration value="Departamento de Ingeniería Eléctrica y Electrónica"/>
          <xsd:enumeration value="Departamento de Ingeniería Eléctrica y Electrónica - Centro de Investigación de Electrónica y de Telecomunicaciones"/>
          <xsd:enumeration value="Departamento de Ingeniería Industrial"/>
          <xsd:enumeration value="Departamento de Ingeniería Industrial - Instituto de Energía y Medio Ambiente"/>
          <xsd:enumeration value="Departamento de Ingeniería Civil"/>
          <xsd:enumeration value="Departamento de Derecho y Ciencia Política"/>
          <xsd:enumeration value="Departamento de Derecho y Ciencia Política - Centro de Gobierno José Luis Bustamante y Rivero"/>
          <xsd:enumeration value="Departamento de Matemática y Estadística"/>
          <xsd:enumeration value="Departamento de Humanidades - Centro de Estudios Peruanos"/>
          <xsd:enumeration value="Departamento de Humanidades - Centro de Pensamiento Social Católico"/>
          <xsd:enumeration value="Departamento de Humanidades - Instituto para el Matrimonio y la Familia"/>
          <xsd:enumeration value="Departamento de Ciencias Naturales"/>
          <xsd:enumeration value="Vicerrectorado Académico"/>
          <xsd:enumeration value="Publicidad y Medios"/>
          <xsd:enumeration value="Ventas"/>
          <xsd:enumeration value="Comunicación y Relaciones Institucionales"/>
          <xsd:enumeration value="Eventos"/>
          <xsd:enumeration value="Marketing"/>
          <xsd:enumeration value="Dirección de Comunicaciones y Marketing"/>
          <xsd:enumeration value="Contabilidad"/>
          <xsd:enumeration value="Tesorería"/>
          <xsd:enumeration value="Registros Académicos y Archivo Central"/>
          <xsd:enumeration value="Incubadora de Negocios"/>
          <xsd:enumeration value="Centro San Juan Pablo II"/>
          <xsd:enumeration value="Dirección de Pregrado"/>
          <xsd:enumeration value="Infraestructura y Mantenimiento"/>
          <xsd:enumeration value="Dirección del Centro de las Artes"/>
          <xsd:enumeration value="Comunidad Alumnos"/>
          <xsd:enumeration value="Dirección de Servicio y Proyección a la Sociedad"/>
          <xsd:enumeration value="Logística"/>
          <xsd:enumeration value="Seguridad"/>
          <xsd:enumeration value="Comunidad de Antiguos Alumnos"/>
          <xsd:enumeration value="Bienestar Universitario"/>
          <xsd:enumeration value="Dirección de Planeación Estratégica"/>
          <xsd:enumeration value="Departamento de Educación - Centro de Desarrollo de la Educación"/>
          <xsd:enumeration value="Dirección de Postgrad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DEC16E-FD1D-4CBC-9DF2-7BC3A3C10D8E}">
  <ds:schemaRefs>
    <ds:schemaRef ds:uri="http://purl.org/dc/dcmitype/"/>
    <ds:schemaRef ds:uri="http://schemas.microsoft.com/office/2006/metadata/properties"/>
    <ds:schemaRef ds:uri="cc55bbe0-529f-4f33-bd77-1b9f0d5b6305"/>
    <ds:schemaRef ds:uri="http://www.w3.org/XML/1998/namespace"/>
    <ds:schemaRef ds:uri="e9a93393-97a8-4f59-bd09-0673b65de3ba"/>
    <ds:schemaRef ds:uri="d3a99a9d-8198-48d8-9ea3-6680680fdd4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9FFD64-8E0C-4089-A4E4-5BAF9BDB9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28973A-65A6-4E34-AFC6-E3A7A3185FA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5320B2C-9403-4B0F-AF7A-295FC1DA920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03D7C7C-9389-4223-A23D-AEDD35AC7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5bbe0-529f-4f33-bd77-1b9f0d5b6305"/>
    <ds:schemaRef ds:uri="d3a99a9d-8198-48d8-9ea3-6680680fdd4f"/>
    <ds:schemaRef ds:uri="e9a93393-97a8-4f59-bd09-0673b65de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LIQUIDACION USP</vt:lpstr>
      <vt:lpstr>DIMENSIONES</vt:lpstr>
      <vt:lpstr>cc</vt:lpstr>
      <vt:lpstr>'LIQUIDACION USP'!Área_de_impresión</vt:lpstr>
      <vt:lpstr>Centro.de.costo</vt:lpstr>
    </vt:vector>
  </TitlesOfParts>
  <Company>Instituto del Sur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F-GAF-01.07 Liq. de gastos de dinero entregado y-o reemb. (v5)</dc:title>
  <dc:creator>Departamento de Sistemas</dc:creator>
  <cp:lastModifiedBy>Juan Canazas Cayo</cp:lastModifiedBy>
  <cp:lastPrinted>2019-01-30T22:49:35Z</cp:lastPrinted>
  <dcterms:created xsi:type="dcterms:W3CDTF">2002-02-06T22:21:06Z</dcterms:created>
  <dcterms:modified xsi:type="dcterms:W3CDTF">2019-01-31T12:29:52Z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KKC37VJ33QZD-82753392-1167</vt:lpwstr>
  </property>
  <property fmtid="{D5CDD505-2E9C-101B-9397-08002B2CF9AE}" pid="4" name="_dlc_DocIdItemGuid">
    <vt:lpwstr>4d3d271f-c6b3-4326-9d90-759f7012b204</vt:lpwstr>
  </property>
  <property fmtid="{D5CDD505-2E9C-101B-9397-08002B2CF9AE}" pid="5" name="_dlc_DocIdUrl">
    <vt:lpwstr>http://192.168.100.31/sgc/_layouts/15/DocIdRedir.aspx?ID=KKC37VJ33QZD-82753392-1167, KKC37VJ33QZD-82753392-1167</vt:lpwstr>
  </property>
  <property fmtid="{D5CDD505-2E9C-101B-9397-08002B2CF9AE}" pid="6" name="ContentTypeId">
    <vt:lpwstr>0x010100B15B2A478F69B248BF987C5764526C51</vt:lpwstr>
  </property>
</Properties>
</file>